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Users\Nizso\Downloads\"/>
    </mc:Choice>
  </mc:AlternateContent>
  <bookViews>
    <workbookView xWindow="0" yWindow="0" windowWidth="28800" windowHeight="12435"/>
  </bookViews>
  <sheets>
    <sheet name="Notice" sheetId="4" r:id="rId1"/>
    <sheet name="Questionnaire" sheetId="1" r:id="rId2"/>
    <sheet name="Résultats" sheetId="3" r:id="rId3"/>
    <sheet name="Evaluation" sheetId="2" state="hidden" r:id="rId4"/>
  </sheets>
  <definedNames>
    <definedName name="choix">Evaluation!$A$5</definedName>
    <definedName name="choix1">Evaluation!$A$1</definedName>
    <definedName name="choix3">Evaluation!$A$3</definedName>
    <definedName name="choix4">Evaluation!$A$4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E16" i="1"/>
  <c r="F42" i="1" l="1"/>
  <c r="E8" i="1"/>
  <c r="E42" i="1" l="1"/>
  <c r="F73" i="1" l="1"/>
  <c r="F74" i="1"/>
  <c r="F75" i="1"/>
  <c r="F72" i="1"/>
  <c r="F69" i="1"/>
  <c r="F70" i="1"/>
  <c r="F65" i="1"/>
  <c r="F66" i="1"/>
  <c r="F61" i="1"/>
  <c r="F62" i="1"/>
  <c r="F68" i="1"/>
  <c r="F64" i="1"/>
  <c r="F60" i="1"/>
  <c r="F56" i="1"/>
  <c r="F57" i="1"/>
  <c r="F58" i="1"/>
  <c r="F55" i="1"/>
  <c r="F50" i="1"/>
  <c r="F51" i="1"/>
  <c r="F52" i="1"/>
  <c r="F53" i="1"/>
  <c r="F49" i="1"/>
  <c r="F43" i="1"/>
  <c r="F44" i="1"/>
  <c r="F45" i="1"/>
  <c r="F46" i="1"/>
  <c r="F47" i="1"/>
  <c r="F41" i="1"/>
  <c r="F33" i="1"/>
  <c r="F34" i="1"/>
  <c r="F35" i="1"/>
  <c r="F36" i="1"/>
  <c r="F37" i="1"/>
  <c r="F32" i="1"/>
  <c r="F26" i="1"/>
  <c r="F27" i="1"/>
  <c r="F28" i="1"/>
  <c r="F25" i="1"/>
  <c r="F15" i="1"/>
  <c r="F17" i="1"/>
  <c r="F18" i="1"/>
  <c r="F19" i="1"/>
  <c r="F20" i="1"/>
  <c r="F21" i="1"/>
  <c r="F82" i="1"/>
  <c r="F14" i="1"/>
  <c r="F81" i="1"/>
  <c r="F9" i="1"/>
  <c r="F10" i="1"/>
  <c r="F78" i="1"/>
  <c r="F79" i="1"/>
  <c r="F80" i="1"/>
  <c r="F11" i="1"/>
  <c r="F12" i="1"/>
  <c r="F8" i="1"/>
  <c r="E82" i="1"/>
  <c r="E35" i="1"/>
  <c r="E34" i="1"/>
  <c r="F83" i="1" l="1"/>
  <c r="B31" i="3" s="1"/>
  <c r="E37" i="1"/>
  <c r="E27" i="1"/>
  <c r="E10" i="1" l="1"/>
  <c r="E78" i="1"/>
  <c r="E79" i="1"/>
  <c r="E80" i="1"/>
  <c r="E11" i="1"/>
  <c r="E12" i="1"/>
  <c r="E81" i="1"/>
  <c r="E14" i="1"/>
  <c r="E15" i="1"/>
  <c r="E17" i="1"/>
  <c r="E18" i="1"/>
  <c r="E19" i="1"/>
  <c r="E20" i="1"/>
  <c r="E21" i="1"/>
  <c r="E25" i="1"/>
  <c r="E26" i="1"/>
  <c r="E28" i="1"/>
  <c r="E32" i="1"/>
  <c r="E33" i="1"/>
  <c r="E36" i="1"/>
  <c r="E41" i="1"/>
  <c r="E43" i="1"/>
  <c r="E44" i="1"/>
  <c r="E45" i="1"/>
  <c r="E46" i="1"/>
  <c r="E47" i="1"/>
  <c r="E49" i="1"/>
  <c r="E50" i="1"/>
  <c r="E51" i="1"/>
  <c r="E52" i="1"/>
  <c r="E53" i="1"/>
  <c r="E55" i="1"/>
  <c r="E56" i="1"/>
  <c r="E57" i="1"/>
  <c r="E58" i="1"/>
  <c r="E60" i="1"/>
  <c r="E61" i="1"/>
  <c r="E62" i="1"/>
  <c r="E64" i="1"/>
  <c r="E65" i="1"/>
  <c r="E66" i="1"/>
  <c r="E68" i="1"/>
  <c r="E69" i="1"/>
  <c r="E70" i="1"/>
  <c r="E72" i="1"/>
  <c r="E73" i="1"/>
  <c r="E74" i="1"/>
  <c r="E75" i="1"/>
  <c r="E9" i="1"/>
  <c r="F38" i="1"/>
  <c r="B12" i="3" l="1"/>
  <c r="B28" i="3"/>
  <c r="F29" i="1"/>
  <c r="B11" i="3" s="1"/>
  <c r="B30" i="3"/>
  <c r="B29" i="3"/>
  <c r="F76" i="1"/>
  <c r="B13" i="3" s="1"/>
  <c r="F22" i="1"/>
  <c r="B10" i="3" s="1"/>
  <c r="C2" i="3"/>
  <c r="A2" i="3"/>
  <c r="C1" i="3"/>
</calcChain>
</file>

<file path=xl/sharedStrings.xml><?xml version="1.0" encoding="utf-8"?>
<sst xmlns="http://schemas.openxmlformats.org/spreadsheetml/2006/main" count="231" uniqueCount="107">
  <si>
    <t>Utilisation</t>
  </si>
  <si>
    <t>Evaluation</t>
  </si>
  <si>
    <t>score</t>
  </si>
  <si>
    <t>1. L’alarme appropriée se déclenche au bon moment :</t>
  </si>
  <si>
    <t>La personne appropriée reçoit cette alarme et l’identifie correctement</t>
  </si>
  <si>
    <t>L’alarme appropriée se déclenche au bon moment</t>
  </si>
  <si>
    <t>thème</t>
  </si>
  <si>
    <t>moyenne</t>
  </si>
  <si>
    <t>Date:</t>
  </si>
  <si>
    <t>Service:</t>
  </si>
  <si>
    <t>Dispositifs:</t>
  </si>
  <si>
    <t xml:space="preserve">Résultats de l'audit de gestion des alarmes </t>
  </si>
  <si>
    <t>centrale de surveillance</t>
  </si>
  <si>
    <t>bips et inter-chevet</t>
  </si>
  <si>
    <t>Commentaires</t>
  </si>
  <si>
    <t xml:space="preserve">connaissance </t>
  </si>
  <si>
    <t>connaissance</t>
  </si>
  <si>
    <t>paramétrage</t>
  </si>
  <si>
    <t>procédure</t>
  </si>
  <si>
    <t>1. Oui</t>
  </si>
  <si>
    <t>3. Non</t>
  </si>
  <si>
    <t>2. Action en cours ou prévue</t>
  </si>
  <si>
    <t>4. Non applicable ou non paramétrable</t>
  </si>
  <si>
    <t>Type</t>
  </si>
  <si>
    <t>2.     la personne appropriée reçoit cette alarme et l’identifie correctement</t>
  </si>
  <si>
    <t>3.     une réponse appropriée est apportée au patient dans un délai approprié</t>
  </si>
  <si>
    <t>prise en compte</t>
  </si>
  <si>
    <t>Une réponse appropriée est apportée au patient dans un délai approprié</t>
  </si>
  <si>
    <t>Système de report</t>
  </si>
  <si>
    <t>type</t>
  </si>
  <si>
    <t>paramétrage du système</t>
  </si>
  <si>
    <t>procédures et organisation</t>
  </si>
  <si>
    <t>connaissance des utilisateurs</t>
  </si>
  <si>
    <r>
      <rPr>
        <b/>
        <sz val="10"/>
        <color theme="1"/>
        <rFont val="Arial"/>
        <family val="2"/>
      </rPr>
      <t>Le préréglage d’alarmes par défaut est adapté ?</t>
    </r>
    <r>
      <rPr>
        <sz val="10"/>
        <color theme="1"/>
        <rFont val="Arial"/>
        <family val="2"/>
      </rPr>
      <t xml:space="preserve">
</t>
    </r>
    <r>
      <rPr>
        <i/>
        <sz val="10"/>
        <color theme="1"/>
        <rFont val="Arial"/>
        <family val="2"/>
      </rPr>
      <t>Remarque: le préréglage d'alarmes par défaut peut être le  préréglage d'usine, le réglage choisi pour le dernier patient ou un préréglage par défaut choisi, modifiable par les administrateurs</t>
    </r>
  </si>
  <si>
    <r>
      <rPr>
        <b/>
        <sz val="10"/>
        <color theme="1"/>
        <rFont val="Arial"/>
        <family val="2"/>
      </rPr>
      <t xml:space="preserve">L'enregistrement de la validation du préréglage par défaut est conservé dans le service ? </t>
    </r>
    <r>
      <rPr>
        <sz val="10"/>
        <color theme="1"/>
        <rFont val="Arial"/>
        <family val="2"/>
      </rPr>
      <t xml:space="preserve">
</t>
    </r>
    <r>
      <rPr>
        <i/>
        <sz val="10"/>
        <color theme="1"/>
        <rFont val="Arial"/>
        <family val="2"/>
      </rPr>
      <t>Remarque: Si le péréglage d'alarme par défaut n'est pas modifiable, même par les administrateurs, sélectionner "Non applicable")</t>
    </r>
  </si>
  <si>
    <r>
      <rPr>
        <b/>
        <sz val="10"/>
        <color theme="1"/>
        <rFont val="Arial"/>
        <family val="2"/>
      </rPr>
      <t>Le préréglage d’alarmes par défaut est vérifié lors de toute nouvelle mise en service, après toute maintenance corrective ou préventive et après toute mise à niveau logicielle ?</t>
    </r>
    <r>
      <rPr>
        <sz val="10"/>
        <color theme="1"/>
        <rFont val="Arial"/>
        <family val="2"/>
      </rPr>
      <t xml:space="preserve">
Remarque: </t>
    </r>
    <r>
      <rPr>
        <i/>
        <sz val="10"/>
        <color theme="1"/>
        <rFont val="Arial"/>
        <family val="2"/>
      </rPr>
      <t>Si le péréglage d'alarme par défaut n'est pas modifiable, même par les administrateurs, sélectionner "Non applicable",</t>
    </r>
  </si>
  <si>
    <r>
      <rPr>
        <b/>
        <sz val="10"/>
        <color theme="1"/>
        <rFont val="Arial"/>
        <family val="2"/>
      </rPr>
      <t>L'enregistrement de la vérification du préréglage par défaut lors d'une nouvelle mise en service et après toute maintenance, précisant qui a  contrôlé et quand, est conservé ?</t>
    </r>
    <r>
      <rPr>
        <sz val="10"/>
        <color theme="1"/>
        <rFont val="Arial"/>
        <family val="2"/>
      </rPr>
      <t xml:space="preserve">
Remarque: </t>
    </r>
    <r>
      <rPr>
        <i/>
        <sz val="10"/>
        <color theme="1"/>
        <rFont val="Arial"/>
        <family val="2"/>
      </rPr>
      <t>Si le péréglage d'alarme par défaut n'est pas modifiable, même par les administrateurs, sélectionner "Non applicable".</t>
    </r>
  </si>
  <si>
    <t>Le préréglage d'alarmes par défaut est connu des utilisateurs ?</t>
  </si>
  <si>
    <r>
      <rPr>
        <b/>
        <sz val="10"/>
        <color theme="1"/>
        <rFont val="Arial"/>
        <family val="2"/>
      </rPr>
      <t>Le préréglage d’alarmes par défaut est revu périodiquement pour adaptation éventuelle au contexte ?</t>
    </r>
    <r>
      <rPr>
        <sz val="10"/>
        <color theme="1"/>
        <rFont val="Arial"/>
        <family val="2"/>
      </rPr>
      <t xml:space="preserve">
</t>
    </r>
    <r>
      <rPr>
        <i/>
        <sz val="10"/>
        <color theme="1"/>
        <rFont val="Arial"/>
        <family val="2"/>
      </rPr>
      <t>Remarque : Si le péréglable d'alarme par défaut n'est pas modifiable, même par les administrateurs, sélectionner "Non applicable".</t>
    </r>
  </si>
  <si>
    <t>Votre évaluation</t>
  </si>
  <si>
    <t>Vos commentaires</t>
  </si>
  <si>
    <t>Votre score</t>
  </si>
  <si>
    <t>Le préréglage d’alarmes par défaut est connu du service biomédical ?</t>
  </si>
  <si>
    <t>La procédure qui décrit les possibilités d’individualisation du réglage de cette (ces) alarme(s) pour ajustement aux besoins évolutifs du patient est connue des utilisateurs ?</t>
  </si>
  <si>
    <t>La durée de désactivation engendrée par l’acquittement d’une alarme est connue des utilisateurs ?</t>
  </si>
  <si>
    <r>
      <rPr>
        <b/>
        <sz val="10"/>
        <color theme="1"/>
        <rFont val="Arial"/>
        <family val="2"/>
      </rPr>
      <t>La durée de la pause d'alarme est adaptée ?</t>
    </r>
    <r>
      <rPr>
        <sz val="10"/>
        <color theme="1"/>
        <rFont val="Arial"/>
        <family val="2"/>
      </rPr>
      <t xml:space="preserve">
</t>
    </r>
    <r>
      <rPr>
        <i/>
        <sz val="10"/>
        <color theme="1"/>
        <rFont val="Arial"/>
        <family val="2"/>
      </rPr>
      <t>Remarque: si la durée de pause de l'alarme n'est pas paramétrable, ou si cette alarme ne peut pas être mise en pause, sélectionner "Non applicable"</t>
    </r>
  </si>
  <si>
    <t>La durée de la pause d'alarme est connue des utilisateurs ?</t>
  </si>
  <si>
    <t>La façon dont  la pause ou l’arrêt de l'alarme est indiquée  (affichage, son) est connue des utilisateurs ?</t>
  </si>
  <si>
    <t>Alarme sonore: Le volume sonore est adapté aux besoins du service </t>
  </si>
  <si>
    <t>Alarme sonore: Les utilisateurs savent reconnaitre le dispositif émetteur à partir du signal sonore ?</t>
  </si>
  <si>
    <t>Alarme sonore: Les utilisateurs savent reconnaitre le niveau de priorité de l'alarme à partir du signal sonore ?</t>
  </si>
  <si>
    <t xml:space="preserve">Alarme visuelle : Les utilisateurs savent reconnaître le niveau de priorité de l'alarme à partir du signal  visuel. </t>
  </si>
  <si>
    <r>
      <rPr>
        <b/>
        <sz val="10"/>
        <color theme="1"/>
        <rFont val="Arial"/>
        <family val="2"/>
      </rPr>
      <t>Il existe une procédure de travail explicitant l’acquittement d’alarme (Qui ? Comment ?</t>
    </r>
    <r>
      <rPr>
        <sz val="10"/>
        <color theme="1"/>
        <rFont val="Arial"/>
        <family val="2"/>
      </rPr>
      <t>) ?</t>
    </r>
  </si>
  <si>
    <t>Les utilisateurs connaissent la procédure explicitant l’acquittement d’alarme ?</t>
  </si>
  <si>
    <t>Une formation à la gestion des alarmes (préréglage par défaut, individualisation du réglage d’alarme, acquittement et réponse) est assurée systématiquement pour tout nouvel utilisateur arrivant dans le service ?</t>
  </si>
  <si>
    <t>Une mise à jour/rappel des connaissances des utilisateurs sur les alarmes est assurée régulièrement ?</t>
  </si>
  <si>
    <t>Préréglage d’alarmes par défaut (au démarrage du dispositif)</t>
  </si>
  <si>
    <t>Le report d’alarme est adapté ?</t>
  </si>
  <si>
    <t>Le filtre définissant dans quels cas une alarme est transmise vers le système de report (par exemple, en fonction de son niveau de priorité) a été validé cliniquement ?</t>
  </si>
  <si>
    <t>Le filtre définissant dans quels cas une alarme est transmise dans le système de report (par exemple, en fonction de son niveau de priorité) est connu des utilisateurs ?</t>
  </si>
  <si>
    <r>
      <rPr>
        <b/>
        <sz val="10"/>
        <color theme="1"/>
        <rFont val="Arial"/>
        <family val="2"/>
      </rPr>
      <t xml:space="preserve">Le filtre définissant dans quels cas une alarme est transmise vers le système de report (par exemple, en fonction de son niveau de priorité) est adapté ? </t>
    </r>
    <r>
      <rPr>
        <sz val="10"/>
        <color theme="1"/>
        <rFont val="Arial"/>
        <family val="2"/>
      </rPr>
      <t xml:space="preserve">
</t>
    </r>
    <r>
      <rPr>
        <i/>
        <sz val="10"/>
        <color theme="1"/>
        <rFont val="Arial"/>
        <family val="2"/>
      </rPr>
      <t>Remarque: Attention, si le système est configuré pour que seules les alarmes prioritaires rouges soient transmises, une alarme technique jaune indiquant le non-fonctionnement de l’appareil (par exemple, perte de signal ECG) ne sera pas transmise. Au contraire, la transmission de toutes les alarmes risque d’entrainer une trop grande quantité d’alertes.</t>
    </r>
  </si>
  <si>
    <t>Si une nouvelle alarme est générée par le dispositif à l'origine de la première alarme, elle est transmise au système de report malgré l'acquittement de l'alarme initiale sur le système de report ?</t>
  </si>
  <si>
    <t>La poursuite ou non de l'alarme sur le dispositif au chevet lorsque l'alarme a été mise en arrêt ou en pause sur le système de report est adaptée ?</t>
  </si>
  <si>
    <t>La durée de la pause de l'alarme sur le système de report est adaptée ?</t>
  </si>
  <si>
    <t>L'indication visuelle et/ou sonore de la pause ou de l’arrêt d'une alarme sur le système de report est adaptée ?</t>
  </si>
  <si>
    <t>Le fonctionnement de l'arrêt et de la pause de l'alarme sur le système de report est connu des utilisateurs ?</t>
  </si>
  <si>
    <t>Le fonctionnement de l'acquittement sur le système de report est connu des utilisateurs ?</t>
  </si>
  <si>
    <t>Le système d’alarme est programmé pour élever automatiquement le volume sonore de chevet en cas de dysfonctionnement du système de report ?</t>
  </si>
  <si>
    <t>Le fonctionnement de "l'intelligence" du système de report est  connu des utilisateurs ?</t>
  </si>
  <si>
    <t>Le rôle de chacun est clair en ce qui concerne l'attribution des patients par soignant.</t>
  </si>
  <si>
    <r>
      <t xml:space="preserve">4.    Report ou Concentration: les alarmes sont renvoyées vers un système de report (centrale, bandeau, inter-chevet, Bip, smartphone, ...) ou un concentrateur.
</t>
    </r>
    <r>
      <rPr>
        <sz val="10"/>
        <color theme="1"/>
        <rFont val="Arial"/>
        <family val="2"/>
      </rPr>
      <t>Remarque: A la différence d'un report, un concentrateur est un système permettant le regroupement des alarmes venant de différents types d'équipements. Dans la suite du questionnaire on conservera le terme report pour l'ensemble des dispositifs y compris les concentrateurs</t>
    </r>
  </si>
  <si>
    <t>L’ensemble des dispositifs du service générant des alarmes sont configurés de manière identique en ce qui concerne le report d’alarme ?</t>
  </si>
  <si>
    <t>Le volume sonore conservé (ou pas) au chevet sur le dispositif ayant généré l'alarme, malgré le report d'alarme, est adapté ?</t>
  </si>
  <si>
    <t>La poursuite ou non d'un signal d'alarme sur le dispositif ayant généré l'alarme malgré un acquittement sur le système de report est adaptée ?</t>
  </si>
  <si>
    <r>
      <t xml:space="preserve">La poursuite ou non d'un signal d'alarme sur les autres dispositifs intégrés au système de report malgré l'acquittement sur le système de report est adaptée ? 
</t>
    </r>
    <r>
      <rPr>
        <sz val="10"/>
        <color theme="1"/>
        <rFont val="Arial"/>
        <family val="2"/>
      </rPr>
      <t>Ces autres dispositifs peuvent être les autres bips mis en réseau, ou les autres moniteurs en inter-chevet</t>
    </r>
  </si>
  <si>
    <r>
      <t xml:space="preserve">Une procédure exceptionnelle permettant de faire face à un dysfonctionnement du système de report a été établie ? 
</t>
    </r>
    <r>
      <rPr>
        <sz val="10"/>
        <color theme="1"/>
        <rFont val="Arial"/>
        <family val="2"/>
      </rPr>
      <t>( Ex: volume sonore remis au maximum dans les chambres, ouverture des portes )</t>
    </r>
  </si>
  <si>
    <t>La procédure exceptionnelle en cas de dysfonctionnement du système de report est connu des utilisateurs ?</t>
  </si>
  <si>
    <t>Il y a une procédure qui détermine ce que doit faire la personne présente à la centrale en cas de déclenchement d’un signal d’alarme?</t>
  </si>
  <si>
    <t>La procédure qui détermine ce que doit faire la personne présente à la centrale en cas de déclenchement d’un signal d’alarme est connue des utilisateurs?</t>
  </si>
  <si>
    <r>
      <t xml:space="preserve">Le système est configuré de manière à ce que chaque soignant reçoive les informations concernant les patients dont il a la charge?
</t>
    </r>
    <r>
      <rPr>
        <sz val="10"/>
        <color theme="1"/>
        <rFont val="Arial"/>
        <family val="2"/>
      </rPr>
      <t>Ex: paramétrage des zones d’inter-chevet ; paramétrage de la transmission sur mobiles</t>
    </r>
  </si>
  <si>
    <t>Le paramétrage de l'escalade d’alarme (sur bips ou inter-chevet) est adapté ?</t>
  </si>
  <si>
    <t>Si le système prévoit un arrêt de l’escalade et un arrêt du report de toutes les alarmes du patient dès confirmation de prise en charge par un des soignants, ce fonctionnement est connu des utilisateurs?</t>
  </si>
  <si>
    <t>En cas de report sur mobile, les utilisateurs connaissent les risques résiduels (non sécurisés par le système) en cas de batterie vide d'un mobile, mobile éteint, volume sonore du mobile coupé, perte de communication entre le système de centralisation et un mobile, et savent comment gérer ces risques?</t>
  </si>
  <si>
    <t>Votre choix?</t>
  </si>
  <si>
    <t>technique</t>
  </si>
  <si>
    <r>
      <rPr>
        <b/>
        <sz val="10"/>
        <color theme="1"/>
        <rFont val="Arial"/>
        <family val="2"/>
      </rPr>
      <t xml:space="preserve">Le préréglage d’alarmes par défaut choisi a été validé par les médecins du service?
</t>
    </r>
    <r>
      <rPr>
        <i/>
        <sz val="10"/>
        <color theme="1"/>
        <rFont val="Arial"/>
        <family val="2"/>
      </rPr>
      <t>Remarque:Si le péréglage d'alarme par défaut n'est pas modifiable, même par les administrateurs, sélectionner "Non applicable")</t>
    </r>
  </si>
  <si>
    <r>
      <rPr>
        <b/>
        <sz val="10"/>
        <color theme="1"/>
        <rFont val="Arial"/>
        <family val="2"/>
      </rPr>
      <t>Il y a une procédure connue des utilisateurs qui précise qui peut modifier le préréglage d’alarme par défaut et comment sont enregistrées ces modifications ?</t>
    </r>
    <r>
      <rPr>
        <sz val="10"/>
        <color theme="1"/>
        <rFont val="Arial"/>
        <family val="2"/>
      </rPr>
      <t xml:space="preserve">
Remarque: </t>
    </r>
    <r>
      <rPr>
        <i/>
        <sz val="10"/>
        <color theme="1"/>
        <rFont val="Arial"/>
        <family val="2"/>
      </rPr>
      <t>Si le préréglage d'alarme par défaut n'est pas modifiable par les utilisateurs non administrateurs, ou protégé par un code technique, sélectionner "Non applicable"</t>
    </r>
  </si>
  <si>
    <r>
      <rPr>
        <b/>
        <sz val="10"/>
        <color theme="1"/>
        <rFont val="Arial"/>
        <family val="2"/>
      </rPr>
      <t xml:space="preserve">Le service biomédical dispose des connaissances et des éventuels outils lui permettant de reprogrammer le préréglage après les maintenances ou sur les appareils de prêt ?
</t>
    </r>
    <r>
      <rPr>
        <sz val="10"/>
        <color theme="1"/>
        <rFont val="Arial"/>
        <family val="2"/>
      </rPr>
      <t>Remarque: Si le péréglage d'alarme par défaut n'est pas modifiable, même par les administrateurs, sélectionner "Non applicable".</t>
    </r>
  </si>
  <si>
    <r>
      <rPr>
        <b/>
        <sz val="10"/>
        <color theme="1"/>
        <rFont val="Arial"/>
        <family val="2"/>
      </rPr>
      <t>La durée de désactivation engendrée par l’acquittement d’une alarme  est adaptée ?</t>
    </r>
    <r>
      <rPr>
        <sz val="10"/>
        <color theme="1"/>
        <rFont val="Arial"/>
        <family val="2"/>
      </rPr>
      <t xml:space="preserve">
</t>
    </r>
    <r>
      <rPr>
        <i/>
        <sz val="10"/>
        <color theme="1"/>
        <rFont val="Arial"/>
        <family val="2"/>
      </rPr>
      <t xml:space="preserve">Remarque: cf. définition dans la feuille "Notice". La durée de désactivation engendrée par l’acquittement d’une alarme peut être illimitée (jusqu’à résolution de la condition d’alarme) ou limitée à un temps défini
</t>
    </r>
  </si>
  <si>
    <t>Il existe un document de traçabilité de ces formations.</t>
  </si>
  <si>
    <t>Est-ce que les dispositifs générant les alarmes sont localisés correctement sur le système de report d'alarme (numéro de la chambre)?</t>
  </si>
  <si>
    <t>La durée de désactivation de l'alarme sur le système de report après acquittement est adaptée?</t>
  </si>
  <si>
    <t>Fonction acquittement sur le système de report</t>
  </si>
  <si>
    <t>Arrêt/Pause sur le système de report</t>
  </si>
  <si>
    <t>En cas de dysfonctionnement du système de report</t>
  </si>
  <si>
    <t>Le paramétrage de "l'intelligence" du système de report a été validé par les médecins du service et a fait l'objet d'un enregistrement ?</t>
  </si>
  <si>
    <t>La centrale est configurée de manière à visualiser la totalité des patients surveillés en permanence?</t>
  </si>
  <si>
    <r>
      <t xml:space="preserve">Système intelligent
</t>
    </r>
    <r>
      <rPr>
        <sz val="10"/>
        <color theme="1"/>
        <rFont val="Arial"/>
        <family val="2"/>
      </rPr>
      <t>cf. définition dans la feuille "Notice"</t>
    </r>
  </si>
  <si>
    <r>
      <t>Si système de report permet une gestion "intelligente" des alarmes par combinaison de plusieurs alarmes, modification des priorités ou temporisation</t>
    </r>
    <r>
      <rPr>
        <sz val="10"/>
        <color theme="1"/>
        <rFont val="Arial"/>
        <family val="2"/>
      </rPr>
      <t xml:space="preserve"> (cf. définition dans la feuille "Notice")</t>
    </r>
    <r>
      <rPr>
        <b/>
        <sz val="10"/>
        <color theme="1"/>
        <rFont val="Arial"/>
        <family val="2"/>
      </rPr>
      <t>, ces fonctionalités sont paramétrées de façon adaptée.</t>
    </r>
  </si>
  <si>
    <t>5. Questions techniques</t>
  </si>
  <si>
    <t>si l'ensemble de cette catégorie n'est pas à prendre en compte (réponse "non appropriée" ou case laissée avec "choix?") alors on ne calcule par la moyenne, on met 0 pour cette catégorie. Sinon, on fait la moyenne des scores à prendre en compte (oui, en cours, non).</t>
  </si>
  <si>
    <t>explication</t>
  </si>
  <si>
    <t>un score est attribué à chaque réponse: 1 ou oui, -1 pour non, 0 sinon. Le score est pris en compte (1) si la réponse est oui, en cours ou non. Le score ne sera pas pris en compte (0) si la réponse est "non applicable" ou laissée à "Votre choix?"</t>
  </si>
  <si>
    <t>somme des réponses à prendre en compte dans la moyenne pour cette catégorie</t>
  </si>
  <si>
    <t>si (l'ensemble des lignes ayant le type "paramétrage") est côté avec une prise en compte 0, alors on compte 0 pour ce type. Sinon, on calcule la moyenne des scores des lignes paramétrage à prendre en compte. (sommes des scores des lignes "paramétrage"/ nombre de lignes "paramétrage" ayant une prise en compte 1)</t>
  </si>
  <si>
    <r>
      <t>Il existe une procédure</t>
    </r>
    <r>
      <rPr>
        <b/>
        <strike/>
        <sz val="10"/>
        <color rgb="FFFF0000"/>
        <rFont val="Arial"/>
        <family val="2"/>
      </rPr>
      <t xml:space="preserve">  </t>
    </r>
    <r>
      <rPr>
        <b/>
        <sz val="10"/>
        <color theme="1"/>
        <rFont val="Arial"/>
        <family val="2"/>
      </rPr>
      <t xml:space="preserve">qui décrit les consignes d’individualisation du réglage de cette (ces) alarme(s), pour ajustement aux besoins évolutifs du patient ? </t>
    </r>
    <r>
      <rPr>
        <sz val="10"/>
        <color theme="1"/>
        <rFont val="Arial"/>
        <family val="2"/>
      </rPr>
      <t>Cette procédure décrit quels ajustements sont possibles (ex: modification des limites d’alarme, adaptation à un patient pédiatrique, sous CEC, porteur d'un pacemaker) et par qui.</t>
    </r>
  </si>
  <si>
    <r>
      <t xml:space="preserve">Les contrôles des alarmes à l'ouverture de la salle et entre les patients sont faits et enregistrés? </t>
    </r>
    <r>
      <rPr>
        <sz val="10"/>
        <color theme="1"/>
        <rFont val="Arial"/>
        <family val="2"/>
      </rPr>
      <t>(Notamment au bloc)</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</si>
</sst>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Arial"/>
      <family val="2"/>
    </font>
    <font>
      <b/>
      <sz val="10"/>
      <color theme="1"/>
      <name val="Arial"/>
      <family val="2"/>
    </font>
    <font>
      <i/>
      <sz val="10"/>
      <color theme="1"/>
      <name val="Arial"/>
      <family val="2"/>
    </font>
    <font>
      <b/>
      <sz val="11"/>
      <color theme="1"/>
      <name val="Arial"/>
      <family val="2"/>
    </font>
    <font>
      <b/>
      <strike/>
      <sz val="10"/>
      <color rgb="FFFF0000"/>
      <name val="Arial"/>
      <family val="2"/>
    </font>
    <font>
      <b/>
      <sz val="10"/>
      <name val="Arial"/>
      <family val="2"/>
    </font>
    <font>
      <i/>
      <sz val="11"/>
      <color theme="1"/>
      <name val="Calibri"/>
      <family val="2"/>
      <scheme val="minor"/>
    </font>
  </fonts>
  <fills count="7">
    <fill>
      <patternFill patternType="none"/>
    </fill>
    <fill>
      <patternFill patternType="gray125"/>
    </fill>
    <fill>
      <patternFill patternType="solid">
        <fgColor theme="7"/>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5">
    <xf numFmtId="0" fontId="0" fillId="0" borderId="0" xfId="0"/>
    <xf numFmtId="0" fontId="0" fillId="2" borderId="0" xfId="0" applyFill="1"/>
    <xf numFmtId="0" fontId="0" fillId="3" borderId="0" xfId="0" applyFill="1"/>
    <xf numFmtId="0" fontId="0" fillId="4" borderId="0" xfId="0" applyFill="1"/>
    <xf numFmtId="0" fontId="1" fillId="0" borderId="0" xfId="0" applyFont="1"/>
    <xf numFmtId="0" fontId="2" fillId="0" borderId="1" xfId="0" applyFont="1" applyBorder="1"/>
    <xf numFmtId="0" fontId="1" fillId="0" borderId="1" xfId="0" applyFont="1" applyBorder="1"/>
    <xf numFmtId="0" fontId="1" fillId="0" borderId="1" xfId="0" applyFont="1" applyBorder="1" applyAlignment="1">
      <alignment horizontal="justify" vertical="center"/>
    </xf>
    <xf numFmtId="0" fontId="2" fillId="0" borderId="0" xfId="0" applyFont="1"/>
    <xf numFmtId="49" fontId="1" fillId="0" borderId="0" xfId="0" applyNumberFormat="1" applyFont="1" applyAlignment="1"/>
    <xf numFmtId="0" fontId="2" fillId="0" borderId="0" xfId="0" applyFont="1" applyAlignment="1" applyProtection="1">
      <alignment horizontal="justify" vertical="center"/>
      <protection locked="0"/>
    </xf>
    <xf numFmtId="0" fontId="2"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14" fontId="1" fillId="0" borderId="0" xfId="0" applyNumberFormat="1" applyFont="1"/>
    <xf numFmtId="0" fontId="1" fillId="0" borderId="0" xfId="0" applyFont="1" applyAlignment="1" applyProtection="1">
      <alignment vertical="center"/>
    </xf>
    <xf numFmtId="0" fontId="1" fillId="0" borderId="1" xfId="0" applyFont="1" applyBorder="1" applyAlignment="1" applyProtection="1">
      <alignment vertical="center"/>
      <protection locked="0"/>
    </xf>
    <xf numFmtId="14" fontId="1" fillId="0" borderId="1" xfId="0" applyNumberFormat="1" applyFont="1" applyBorder="1" applyAlignment="1" applyProtection="1">
      <alignment horizontal="left" vertical="center"/>
      <protection locked="0"/>
    </xf>
    <xf numFmtId="0" fontId="1" fillId="0" borderId="0" xfId="0" applyFont="1" applyAlignment="1" applyProtection="1">
      <alignment vertical="center"/>
      <protection locked="0"/>
    </xf>
    <xf numFmtId="0" fontId="1" fillId="0" borderId="1"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1" xfId="0" applyFont="1" applyBorder="1" applyAlignment="1" applyProtection="1">
      <alignment vertical="center"/>
      <protection locked="0"/>
    </xf>
    <xf numFmtId="0" fontId="1" fillId="5" borderId="1" xfId="0" applyFont="1" applyFill="1" applyBorder="1" applyAlignment="1" applyProtection="1">
      <alignment vertical="center"/>
    </xf>
    <xf numFmtId="0" fontId="1" fillId="5" borderId="1" xfId="0" applyFont="1" applyFill="1" applyBorder="1" applyAlignment="1" applyProtection="1">
      <alignment vertical="center"/>
      <protection locked="0"/>
    </xf>
    <xf numFmtId="0" fontId="1" fillId="0" borderId="2" xfId="0" applyFont="1" applyBorder="1" applyAlignment="1" applyProtection="1">
      <alignment vertical="center"/>
    </xf>
    <xf numFmtId="0" fontId="1" fillId="0" borderId="1" xfId="0" applyFont="1" applyBorder="1" applyAlignment="1" applyProtection="1">
      <alignment vertical="center"/>
    </xf>
    <xf numFmtId="0" fontId="1" fillId="0" borderId="0" xfId="0" applyFont="1" applyBorder="1" applyAlignment="1" applyProtection="1">
      <alignment vertical="center"/>
    </xf>
    <xf numFmtId="0" fontId="2" fillId="0" borderId="1" xfId="0" applyFont="1" applyBorder="1" applyAlignment="1" applyProtection="1">
      <alignment vertical="center"/>
    </xf>
    <xf numFmtId="0" fontId="2" fillId="0" borderId="0" xfId="0" applyFont="1" applyAlignment="1" applyProtection="1">
      <alignment vertical="center"/>
      <protection locked="0"/>
    </xf>
    <xf numFmtId="0" fontId="2" fillId="0" borderId="0" xfId="0" applyFont="1" applyAlignment="1" applyProtection="1">
      <alignment horizontal="center" vertical="center"/>
    </xf>
    <xf numFmtId="0" fontId="2" fillId="0" borderId="1" xfId="0" applyFont="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0" borderId="0" xfId="0" applyFont="1" applyAlignment="1" applyProtection="1">
      <alignment vertical="top"/>
    </xf>
    <xf numFmtId="0" fontId="1" fillId="0" borderId="1" xfId="0" applyFont="1" applyBorder="1" applyAlignment="1" applyProtection="1">
      <alignment vertical="top" wrapText="1"/>
    </xf>
    <xf numFmtId="0" fontId="1" fillId="0" borderId="1" xfId="0" applyFont="1" applyBorder="1" applyAlignment="1" applyProtection="1">
      <alignment horizontal="justify" vertical="top" wrapText="1"/>
    </xf>
    <xf numFmtId="0" fontId="2" fillId="0" borderId="1" xfId="0" applyFont="1" applyBorder="1" applyAlignment="1" applyProtection="1">
      <alignment horizontal="justify" vertical="top" wrapText="1"/>
    </xf>
    <xf numFmtId="0" fontId="1" fillId="0" borderId="1" xfId="0" applyFont="1" applyBorder="1" applyAlignment="1" applyProtection="1">
      <alignment horizontal="left" vertical="top" wrapText="1"/>
    </xf>
    <xf numFmtId="0" fontId="2" fillId="5" borderId="1" xfId="0" applyFont="1" applyFill="1" applyBorder="1" applyAlignment="1" applyProtection="1">
      <alignment vertical="top"/>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1" fillId="6" borderId="0" xfId="0" applyFont="1" applyFill="1" applyAlignment="1" applyProtection="1">
      <alignment horizontal="justify" vertical="top"/>
    </xf>
    <xf numFmtId="0" fontId="1" fillId="6" borderId="0" xfId="0" applyFont="1" applyFill="1" applyAlignment="1" applyProtection="1">
      <alignment horizontal="center" vertical="center"/>
    </xf>
    <xf numFmtId="0" fontId="1" fillId="6" borderId="0" xfId="0" applyFont="1" applyFill="1" applyAlignment="1" applyProtection="1">
      <alignment horizontal="left" vertical="center"/>
      <protection locked="0"/>
    </xf>
    <xf numFmtId="0" fontId="1" fillId="6" borderId="0" xfId="0" applyFont="1" applyFill="1" applyAlignment="1" applyProtection="1">
      <alignment vertical="center"/>
      <protection locked="0"/>
    </xf>
    <xf numFmtId="0" fontId="1" fillId="6" borderId="0" xfId="0" applyFont="1" applyFill="1" applyBorder="1" applyAlignment="1" applyProtection="1">
      <alignment vertical="center"/>
    </xf>
    <xf numFmtId="0" fontId="1" fillId="6" borderId="0" xfId="0" applyFont="1" applyFill="1" applyAlignment="1" applyProtection="1">
      <alignment horizontal="left" vertical="top"/>
    </xf>
    <xf numFmtId="0" fontId="2" fillId="0" borderId="1" xfId="0" applyFont="1" applyBorder="1" applyAlignment="1" applyProtection="1">
      <alignment horizontal="left" vertical="top" wrapText="1"/>
    </xf>
    <xf numFmtId="0" fontId="2" fillId="0" borderId="1" xfId="0" applyFont="1" applyBorder="1" applyAlignment="1" applyProtection="1">
      <alignment horizontal="justify" vertical="top"/>
    </xf>
    <xf numFmtId="0" fontId="6" fillId="0" borderId="1" xfId="0" applyFont="1" applyBorder="1" applyAlignment="1" applyProtection="1">
      <alignment horizontal="left" vertical="top" wrapText="1"/>
    </xf>
    <xf numFmtId="0" fontId="7" fillId="0" borderId="0" xfId="0" applyFont="1"/>
    <xf numFmtId="0" fontId="1" fillId="0" borderId="1" xfId="0" applyFont="1" applyBorder="1" applyAlignment="1" applyProtection="1">
      <alignment horizontal="left" vertical="center"/>
    </xf>
    <xf numFmtId="0" fontId="2" fillId="5" borderId="1" xfId="0" applyFont="1" applyFill="1" applyBorder="1" applyAlignment="1" applyProtection="1">
      <alignment vertical="top" wrapText="1"/>
    </xf>
    <xf numFmtId="0" fontId="2" fillId="6" borderId="0" xfId="0" applyFont="1" applyFill="1" applyAlignment="1" applyProtection="1">
      <alignment horizontal="justify" vertical="top"/>
    </xf>
    <xf numFmtId="0" fontId="4" fillId="6" borderId="0" xfId="0" applyFont="1" applyFill="1" applyAlignment="1" applyProtection="1">
      <alignment horizontal="justify" vertical="top"/>
    </xf>
    <xf numFmtId="0" fontId="2" fillId="6" borderId="0" xfId="0" applyFont="1" applyFill="1" applyAlignment="1" applyProtection="1">
      <alignment horizontal="justify" vertical="top" wrapText="1"/>
    </xf>
    <xf numFmtId="0" fontId="1" fillId="0" borderId="0" xfId="0" applyFont="1" applyAlignment="1" applyProtection="1">
      <alignment vertical="center"/>
      <protection locked="0" hidden="1"/>
    </xf>
    <xf numFmtId="0" fontId="1" fillId="0" borderId="0" xfId="0" applyFont="1" applyBorder="1" applyAlignment="1" applyProtection="1">
      <alignment vertical="center"/>
      <protection locked="0" hidden="1"/>
    </xf>
    <xf numFmtId="0" fontId="2" fillId="0" borderId="1" xfId="0" applyFont="1" applyBorder="1" applyAlignment="1" applyProtection="1">
      <alignment vertical="center"/>
      <protection locked="0" hidden="1"/>
    </xf>
    <xf numFmtId="0" fontId="1" fillId="5" borderId="1" xfId="0" applyFont="1" applyFill="1" applyBorder="1" applyAlignment="1" applyProtection="1">
      <alignment vertical="center"/>
      <protection locked="0" hidden="1"/>
    </xf>
    <xf numFmtId="0" fontId="1" fillId="0" borderId="1" xfId="0" applyFont="1" applyBorder="1" applyAlignment="1" applyProtection="1">
      <alignment vertical="center"/>
      <protection locked="0" hidden="1"/>
    </xf>
    <xf numFmtId="0" fontId="1" fillId="0" borderId="0" xfId="0" applyFont="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Résultats!$B$9</c:f>
              <c:strCache>
                <c:ptCount val="1"/>
                <c:pt idx="0">
                  <c:v>moyenne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Résultats!$A$10:$A$13</c:f>
              <c:strCache>
                <c:ptCount val="4"/>
                <c:pt idx="0">
                  <c:v>L’alarme appropriée se déclenche au bon moment</c:v>
                </c:pt>
                <c:pt idx="1">
                  <c:v>La personne appropriée reçoit cette alarme et l’identifie correctement</c:v>
                </c:pt>
                <c:pt idx="2">
                  <c:v>Une réponse appropriée est apportée au patient dans un délai approprié</c:v>
                </c:pt>
                <c:pt idx="3">
                  <c:v>Système de report</c:v>
                </c:pt>
              </c:strCache>
            </c:strRef>
          </c:cat>
          <c:val>
            <c:numRef>
              <c:f>Résultats!$B$10:$B$13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218498872"/>
        <c:axId val="217327200"/>
      </c:radarChart>
      <c:catAx>
        <c:axId val="218498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327200"/>
        <c:crosses val="autoZero"/>
        <c:auto val="1"/>
        <c:lblAlgn val="ctr"/>
        <c:lblOffset val="100"/>
        <c:noMultiLvlLbl val="0"/>
      </c:catAx>
      <c:valAx>
        <c:axId val="217327200"/>
        <c:scaling>
          <c:orientation val="minMax"/>
          <c:max val="1"/>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8498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430835034509576"/>
          <c:y val="0.10388752635428768"/>
          <c:w val="0.47610993070310653"/>
          <c:h val="0.73758013854825522"/>
        </c:manualLayout>
      </c:layout>
      <c:radarChart>
        <c:radarStyle val="marker"/>
        <c:varyColors val="0"/>
        <c:ser>
          <c:idx val="0"/>
          <c:order val="0"/>
          <c:spPr>
            <a:ln w="28575" cap="rnd">
              <a:solidFill>
                <a:schemeClr val="accent1"/>
              </a:solidFill>
              <a:round/>
            </a:ln>
            <a:effectLst/>
          </c:spPr>
          <c:marker>
            <c:symbol val="none"/>
          </c:marker>
          <c:cat>
            <c:strRef>
              <c:f>Résultats!$A$28:$A$31</c:f>
              <c:strCache>
                <c:ptCount val="4"/>
                <c:pt idx="0">
                  <c:v>paramétrage du système</c:v>
                </c:pt>
                <c:pt idx="1">
                  <c:v>procédures et organisation</c:v>
                </c:pt>
                <c:pt idx="2">
                  <c:v>connaissance des utilisateurs</c:v>
                </c:pt>
                <c:pt idx="3">
                  <c:v>technique</c:v>
                </c:pt>
              </c:strCache>
            </c:strRef>
          </c:cat>
          <c:val>
            <c:numRef>
              <c:f>Résultats!$B$28:$B$31</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315619568"/>
        <c:axId val="314874440"/>
      </c:radarChart>
      <c:catAx>
        <c:axId val="31561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4874440"/>
        <c:crosses val="autoZero"/>
        <c:auto val="1"/>
        <c:lblAlgn val="ctr"/>
        <c:lblOffset val="100"/>
        <c:noMultiLvlLbl val="0"/>
      </c:catAx>
      <c:valAx>
        <c:axId val="314874440"/>
        <c:scaling>
          <c:orientation val="minMax"/>
          <c:max val="1"/>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5619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114299</xdr:colOff>
      <xdr:row>0</xdr:row>
      <xdr:rowOff>95250</xdr:rowOff>
    </xdr:from>
    <xdr:to>
      <xdr:col>17</xdr:col>
      <xdr:colOff>0</xdr:colOff>
      <xdr:row>46</xdr:row>
      <xdr:rowOff>38100</xdr:rowOff>
    </xdr:to>
    <xdr:sp macro="" textlink="">
      <xdr:nvSpPr>
        <xdr:cNvPr id="2" name="ZoneTexte 1"/>
        <xdr:cNvSpPr txBox="1"/>
      </xdr:nvSpPr>
      <xdr:spPr>
        <a:xfrm>
          <a:off x="114299" y="95250"/>
          <a:ext cx="12839701" cy="870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t>Notice:</a:t>
          </a:r>
        </a:p>
        <a:p>
          <a:endParaRPr lang="fr-FR" sz="1100"/>
        </a:p>
        <a:p>
          <a:r>
            <a:rPr lang="fr-FR" sz="1100"/>
            <a:t>Ce document excel est une annexe du rapport sur la gestion des alarmes des dispositifs médicaux dans les établissements de santé.</a:t>
          </a:r>
        </a:p>
        <a:p>
          <a:r>
            <a:rPr lang="fr-FR" sz="1100">
              <a:solidFill>
                <a:schemeClr val="dk1"/>
              </a:solidFill>
              <a:effectLst/>
              <a:latin typeface="+mn-lt"/>
              <a:ea typeface="+mn-ea"/>
              <a:cs typeface="+mn-cs"/>
            </a:rPr>
            <a:t>Il</a:t>
          </a:r>
          <a:r>
            <a:rPr lang="fr-FR" sz="1100" baseline="0">
              <a:solidFill>
                <a:schemeClr val="dk1"/>
              </a:solidFill>
              <a:effectLst/>
              <a:latin typeface="+mn-lt"/>
              <a:ea typeface="+mn-ea"/>
              <a:cs typeface="+mn-cs"/>
            </a:rPr>
            <a:t> permet</a:t>
          </a:r>
          <a:r>
            <a:rPr lang="fr-FR" sz="1100">
              <a:solidFill>
                <a:schemeClr val="dk1"/>
              </a:solidFill>
              <a:effectLst/>
              <a:latin typeface="+mn-lt"/>
              <a:ea typeface="+mn-ea"/>
              <a:cs typeface="+mn-cs"/>
            </a:rPr>
            <a:t> d’auditer les pratiques d'un service en matière de gestion des alarmes</a:t>
          </a:r>
          <a:r>
            <a:rPr lang="fr-FR" sz="1100" baseline="0">
              <a:solidFill>
                <a:schemeClr val="dk1"/>
              </a:solidFill>
              <a:effectLst/>
              <a:latin typeface="+mn-lt"/>
              <a:ea typeface="+mn-ea"/>
              <a:cs typeface="+mn-cs"/>
            </a:rPr>
            <a:t>. </a:t>
          </a:r>
        </a:p>
        <a:p>
          <a:endParaRPr lang="fr-FR" sz="1100" baseline="0">
            <a:solidFill>
              <a:schemeClr val="dk1"/>
            </a:solidFill>
            <a:effectLst/>
            <a:latin typeface="+mn-lt"/>
            <a:ea typeface="+mn-ea"/>
            <a:cs typeface="+mn-cs"/>
          </a:endParaRPr>
        </a:p>
        <a:p>
          <a:r>
            <a:rPr lang="fr-FR" sz="1100" baseline="0">
              <a:solidFill>
                <a:schemeClr val="dk1"/>
              </a:solidFill>
              <a:effectLst/>
              <a:latin typeface="+mn-lt"/>
              <a:ea typeface="+mn-ea"/>
              <a:cs typeface="+mn-cs"/>
            </a:rPr>
            <a:t>Il s'adresse au personnel médical et paramédical du service audité (cadre de santé, médecin référent du matériel). Vous pourrez compléter cet audit par quelques questions adressées au service biomédical, à la fin du questionnaire. </a:t>
          </a:r>
        </a:p>
        <a:p>
          <a:endParaRPr lang="fr-FR"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Identifiez les alarmes les plus importantes à gérer (en fonction du risque patient, du ressenti du personnel, de la contribution à l’”alarm fatigue”) – sans se limiter au monitorage. Le choix de ces alarmes est propre à votre unité de soins et fonction de vos besoins. </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Pour chacune de ces alarmes, vérifiez la bonne gestion d’alarme à l’aide du document d’audit.</a:t>
          </a:r>
        </a:p>
        <a:p>
          <a:r>
            <a:rPr lang="fr-FR" sz="1100">
              <a:solidFill>
                <a:schemeClr val="dk1"/>
              </a:solidFill>
              <a:effectLst/>
              <a:latin typeface="+mn-lt"/>
              <a:ea typeface="+mn-ea"/>
              <a:cs typeface="+mn-cs"/>
            </a:rPr>
            <a:t>Le document d’audit est un tableur excel à remplir pour chaque type d’appareil. </a:t>
          </a:r>
        </a:p>
        <a:p>
          <a:r>
            <a:rPr lang="fr-FR" sz="1100">
              <a:solidFill>
                <a:schemeClr val="dk1"/>
              </a:solidFill>
              <a:effectLst/>
              <a:latin typeface="+mn-lt"/>
              <a:ea typeface="+mn-ea"/>
              <a:cs typeface="+mn-cs"/>
            </a:rPr>
            <a:t>Par exemple, si vous avez identifié que les alarmes les plus importantes à gérer sont la fréquence cardiaque sur le moniteur, la Sp02 sur le moniteur et les pressions sur le respirateur, vous remplirez une fois le document d’audit pour le moniteur et une seconde fois sur le respirateur.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Les questions sont sur la feuille "Questionnaire". Voici</a:t>
          </a:r>
          <a:r>
            <a:rPr lang="fr-FR" sz="1100" baseline="0">
              <a:solidFill>
                <a:schemeClr val="dk1"/>
              </a:solidFill>
              <a:effectLst/>
              <a:latin typeface="+mn-lt"/>
              <a:ea typeface="+mn-ea"/>
              <a:cs typeface="+mn-cs"/>
            </a:rPr>
            <a:t> les réponses possibles, à indiquer dans la colonne </a:t>
          </a:r>
          <a:r>
            <a:rPr lang="fr-FR" sz="1100">
              <a:solidFill>
                <a:schemeClr val="dk1"/>
              </a:solidFill>
              <a:effectLst/>
              <a:latin typeface="+mn-lt"/>
              <a:ea typeface="+mn-ea"/>
              <a:cs typeface="+mn-cs"/>
            </a:rPr>
            <a:t>"Votre évaluation"</a:t>
          </a:r>
          <a:r>
            <a:rPr lang="fr-FR" sz="1100" baseline="0">
              <a:solidFill>
                <a:schemeClr val="dk1"/>
              </a:solidFill>
              <a:effectLst/>
              <a:latin typeface="+mn-lt"/>
              <a:ea typeface="+mn-ea"/>
              <a:cs typeface="+mn-cs"/>
            </a:rPr>
            <a:t> et leur score associé:</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oui			1</a:t>
          </a:r>
        </a:p>
        <a:p>
          <a:r>
            <a:rPr lang="fr-FR" sz="1100">
              <a:solidFill>
                <a:schemeClr val="dk1"/>
              </a:solidFill>
              <a:effectLst/>
              <a:latin typeface="+mn-lt"/>
              <a:ea typeface="+mn-ea"/>
              <a:cs typeface="+mn-cs"/>
            </a:rPr>
            <a:t>- action en cours ou prévue		0</a:t>
          </a:r>
        </a:p>
        <a:p>
          <a:r>
            <a:rPr lang="fr-FR" sz="1100">
              <a:solidFill>
                <a:schemeClr val="dk1"/>
              </a:solidFill>
              <a:effectLst/>
              <a:latin typeface="+mn-lt"/>
              <a:ea typeface="+mn-ea"/>
              <a:cs typeface="+mn-cs"/>
            </a:rPr>
            <a:t>- non			-1</a:t>
          </a:r>
        </a:p>
        <a:p>
          <a:r>
            <a:rPr lang="fr-FR" sz="1100">
              <a:solidFill>
                <a:schemeClr val="dk1"/>
              </a:solidFill>
              <a:effectLst/>
              <a:latin typeface="+mn-lt"/>
              <a:ea typeface="+mn-ea"/>
              <a:cs typeface="+mn-cs"/>
            </a:rPr>
            <a:t>- non applicable ou non paramétrable	non</a:t>
          </a:r>
          <a:r>
            <a:rPr lang="fr-FR" sz="1100" baseline="0">
              <a:solidFill>
                <a:schemeClr val="dk1"/>
              </a:solidFill>
              <a:effectLst/>
              <a:latin typeface="+mn-lt"/>
              <a:ea typeface="+mn-ea"/>
              <a:cs typeface="+mn-cs"/>
            </a:rPr>
            <a:t> comptabilisé</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La colonn</a:t>
          </a:r>
          <a:r>
            <a:rPr lang="fr-FR" sz="1100" baseline="0">
              <a:solidFill>
                <a:schemeClr val="dk1"/>
              </a:solidFill>
              <a:effectLst/>
              <a:latin typeface="+mn-lt"/>
              <a:ea typeface="+mn-ea"/>
              <a:cs typeface="+mn-cs"/>
            </a:rPr>
            <a:t>e "Vos commentaires" est libre.</a:t>
          </a:r>
        </a:p>
        <a:p>
          <a:r>
            <a:rPr lang="fr-FR" sz="1100" baseline="0">
              <a:solidFill>
                <a:schemeClr val="dk1"/>
              </a:solidFill>
              <a:effectLst/>
              <a:latin typeface="+mn-lt"/>
              <a:ea typeface="+mn-ea"/>
              <a:cs typeface="+mn-cs"/>
            </a:rPr>
            <a:t>Les questions concernent le paramétrage du dispositif (est-il adapté?), les procédures du service, et la connaissance des utilisateurs de ce paramétrage et de ces procédures.</a:t>
          </a: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Une synthèse sous forme de moyennes et de graphes est</a:t>
          </a:r>
          <a:r>
            <a:rPr lang="fr-FR" sz="1100" baseline="0">
              <a:solidFill>
                <a:schemeClr val="dk1"/>
              </a:solidFill>
              <a:effectLst/>
              <a:latin typeface="+mn-lt"/>
              <a:ea typeface="+mn-ea"/>
              <a:cs typeface="+mn-cs"/>
            </a:rPr>
            <a:t> donnée dans la feuille "Résultats", pour vous </a:t>
          </a:r>
          <a:r>
            <a:rPr lang="fr-FR" sz="1100">
              <a:solidFill>
                <a:schemeClr val="dk1"/>
              </a:solidFill>
              <a:effectLst/>
              <a:latin typeface="+mn-lt"/>
              <a:ea typeface="+mn-ea"/>
              <a:cs typeface="+mn-cs"/>
            </a:rPr>
            <a:t>aider à prioriser et assurer le suivi de vos actions d’amélioration.</a:t>
          </a:r>
        </a:p>
        <a:p>
          <a:pPr marL="0" marR="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mn-lt"/>
              <a:ea typeface="+mn-ea"/>
              <a:cs typeface="+mn-cs"/>
            </a:rPr>
            <a:t>Les réponses "Non applicable ou non paramétrable" ne sont pas comptabilisées dans les moyennes.</a:t>
          </a:r>
          <a:r>
            <a:rPr lang="fr-FR"/>
            <a:t> </a:t>
          </a:r>
          <a:r>
            <a:rPr lang="fr-FR" sz="1100" b="0" i="0">
              <a:solidFill>
                <a:schemeClr val="dk1"/>
              </a:solidFill>
              <a:effectLst/>
              <a:latin typeface="+mn-lt"/>
              <a:ea typeface="+mn-ea"/>
              <a:cs typeface="+mn-cs"/>
            </a:rPr>
            <a:t>Touitefois,</a:t>
          </a:r>
          <a:r>
            <a:rPr lang="fr-FR" sz="1100" b="0" i="0" baseline="0">
              <a:solidFill>
                <a:schemeClr val="dk1"/>
              </a:solidFill>
              <a:effectLst/>
              <a:latin typeface="+mn-lt"/>
              <a:ea typeface="+mn-ea"/>
              <a:cs typeface="+mn-cs"/>
            </a:rPr>
            <a:t> s</a:t>
          </a:r>
          <a:r>
            <a:rPr lang="fr-FR" sz="1100" b="0" i="0">
              <a:solidFill>
                <a:schemeClr val="dk1"/>
              </a:solidFill>
              <a:effectLst/>
              <a:latin typeface="+mn-lt"/>
              <a:ea typeface="+mn-ea"/>
              <a:cs typeface="+mn-cs"/>
            </a:rPr>
            <a:t>i l'ensemble d'une catégorie a</a:t>
          </a:r>
          <a:r>
            <a:rPr lang="fr-FR" sz="1100" b="0" i="0" baseline="0">
              <a:solidFill>
                <a:schemeClr val="dk1"/>
              </a:solidFill>
              <a:effectLst/>
              <a:latin typeface="+mn-lt"/>
              <a:ea typeface="+mn-ea"/>
              <a:cs typeface="+mn-cs"/>
            </a:rPr>
            <a:t> été cotée "non applicable ou non paramétrable</a:t>
          </a:r>
          <a:r>
            <a:rPr lang="fr-FR" sz="1100" b="0" i="0">
              <a:solidFill>
                <a:schemeClr val="dk1"/>
              </a:solidFill>
              <a:effectLst/>
              <a:latin typeface="+mn-lt"/>
              <a:ea typeface="+mn-ea"/>
              <a:cs typeface="+mn-cs"/>
            </a:rPr>
            <a:t>", sa moyenne sera nulle.</a:t>
          </a:r>
          <a:endParaRPr lang="fr-FR"/>
        </a:p>
        <a:p>
          <a:r>
            <a:rPr lang="fr-FR" sz="1100" b="0" i="0" u="none" strike="noStrike">
              <a:solidFill>
                <a:schemeClr val="dk1"/>
              </a:solidFill>
              <a:effectLst/>
              <a:latin typeface="+mn-lt"/>
              <a:ea typeface="+mn-ea"/>
              <a:cs typeface="+mn-cs"/>
            </a:rPr>
            <a:t>Interprétation: plus le résultat est proche de 1, plus la gestion des risques liée à cette alarme est bonne.</a:t>
          </a:r>
          <a:r>
            <a:rPr lang="fr-FR"/>
            <a:t> </a:t>
          </a:r>
        </a:p>
        <a:p>
          <a:endParaRPr lang="fr-FR"/>
        </a:p>
        <a:p>
          <a:endParaRPr lang="fr-FR" sz="1100">
            <a:solidFill>
              <a:schemeClr val="dk1"/>
            </a:solidFill>
            <a:effectLst/>
            <a:latin typeface="+mn-lt"/>
            <a:ea typeface="+mn-ea"/>
            <a:cs typeface="+mn-cs"/>
          </a:endParaRPr>
        </a:p>
        <a:p>
          <a:r>
            <a:rPr lang="fr-FR" sz="1100" b="1" u="sng">
              <a:solidFill>
                <a:schemeClr val="dk1"/>
              </a:solidFill>
              <a:effectLst/>
              <a:latin typeface="+mn-lt"/>
              <a:ea typeface="+mn-ea"/>
              <a:cs typeface="+mn-cs"/>
            </a:rPr>
            <a:t>Rappel</a:t>
          </a:r>
          <a:r>
            <a:rPr lang="fr-FR" sz="1100" b="1" u="sng" baseline="0">
              <a:solidFill>
                <a:schemeClr val="dk1"/>
              </a:solidFill>
              <a:effectLst/>
              <a:latin typeface="+mn-lt"/>
              <a:ea typeface="+mn-ea"/>
              <a:cs typeface="+mn-cs"/>
            </a:rPr>
            <a:t> de quelques définitions utiles pour répondre au questionnaire:</a:t>
          </a:r>
        </a:p>
        <a:p>
          <a:endParaRPr lang="fr-FR" sz="1100" baseline="0">
            <a:solidFill>
              <a:schemeClr val="dk1"/>
            </a:solidFill>
            <a:effectLst/>
            <a:latin typeface="+mn-lt"/>
            <a:ea typeface="+mn-ea"/>
            <a:cs typeface="+mn-cs"/>
          </a:endParaRPr>
        </a:p>
        <a:p>
          <a:pPr lvl="0"/>
          <a:r>
            <a:rPr lang="fr-FR" sz="1100" u="sng">
              <a:solidFill>
                <a:schemeClr val="dk1"/>
              </a:solidFill>
              <a:effectLst/>
              <a:latin typeface="+mn-lt"/>
              <a:ea typeface="+mn-ea"/>
              <a:cs typeface="+mn-cs"/>
            </a:rPr>
            <a:t>Limite d’alarme</a:t>
          </a:r>
          <a:r>
            <a:rPr lang="fr-FR" sz="1100">
              <a:solidFill>
                <a:schemeClr val="dk1"/>
              </a:solidFill>
              <a:effectLst/>
              <a:latin typeface="+mn-lt"/>
              <a:ea typeface="+mn-ea"/>
              <a:cs typeface="+mn-cs"/>
            </a:rPr>
            <a:t> : La condition d’alarme est la plupart du temps déterminée par un seuil appelé limite d’alarme. </a:t>
          </a:r>
        </a:p>
        <a:p>
          <a:r>
            <a:rPr lang="fr-FR" sz="1100">
              <a:solidFill>
                <a:schemeClr val="dk1"/>
              </a:solidFill>
              <a:effectLst/>
              <a:latin typeface="+mn-lt"/>
              <a:ea typeface="+mn-ea"/>
              <a:cs typeface="+mn-cs"/>
            </a:rPr>
            <a:t> </a:t>
          </a:r>
        </a:p>
        <a:p>
          <a:pPr lvl="0"/>
          <a:r>
            <a:rPr lang="fr-FR" sz="1100" u="sng">
              <a:solidFill>
                <a:schemeClr val="dk1"/>
              </a:solidFill>
              <a:effectLst/>
              <a:latin typeface="+mn-lt"/>
              <a:ea typeface="+mn-ea"/>
              <a:cs typeface="+mn-cs"/>
            </a:rPr>
            <a:t>Préréglage d’alarme par défaut</a:t>
          </a:r>
          <a:r>
            <a:rPr lang="fr-FR" sz="1100">
              <a:solidFill>
                <a:schemeClr val="dk1"/>
              </a:solidFill>
              <a:effectLst/>
              <a:latin typeface="+mn-lt"/>
              <a:ea typeface="+mn-ea"/>
              <a:cs typeface="+mn-cs"/>
            </a:rPr>
            <a:t> : Lorsque cette limite d’alarme a un préréglage activé automatiquement par le système, on parle de préréglage d’alarme par défaut. Ce préréglage inclut aussi les caractéristiques de désactivation du signal, notamment la durée de la pause de l’alarme,</a:t>
          </a:r>
        </a:p>
        <a:p>
          <a:r>
            <a:rPr lang="fr-FR" sz="1100">
              <a:solidFill>
                <a:schemeClr val="dk1"/>
              </a:solidFill>
              <a:effectLst/>
              <a:latin typeface="+mn-lt"/>
              <a:ea typeface="+mn-ea"/>
              <a:cs typeface="+mn-cs"/>
            </a:rPr>
            <a:t> </a:t>
          </a:r>
        </a:p>
        <a:p>
          <a:pPr lvl="0"/>
          <a:r>
            <a:rPr lang="fr-FR" sz="1100" u="sng">
              <a:solidFill>
                <a:schemeClr val="dk1"/>
              </a:solidFill>
              <a:effectLst/>
              <a:latin typeface="+mn-lt"/>
              <a:ea typeface="+mn-ea"/>
              <a:cs typeface="+mn-cs"/>
            </a:rPr>
            <a:t>Arrêt de l’alarme, Pause de l’alarme</a:t>
          </a:r>
          <a:r>
            <a:rPr lang="fr-FR" sz="1100">
              <a:solidFill>
                <a:schemeClr val="dk1"/>
              </a:solidFill>
              <a:effectLst/>
              <a:latin typeface="+mn-lt"/>
              <a:ea typeface="+mn-ea"/>
              <a:cs typeface="+mn-cs"/>
            </a:rPr>
            <a:t> : La pause de l’alarme a une durée définie. Elle ne doit pas être confondue avec l’arrêt (de durée illimitée). Certains systèmes peuvent rappeler à l’opérateur l’état de désactivation en cours par un signal de rappel périodique.</a:t>
          </a:r>
        </a:p>
        <a:p>
          <a:r>
            <a:rPr lang="fr-FR" sz="1100">
              <a:solidFill>
                <a:schemeClr val="dk1"/>
              </a:solidFill>
              <a:effectLst/>
              <a:latin typeface="+mn-lt"/>
              <a:ea typeface="+mn-ea"/>
              <a:cs typeface="+mn-cs"/>
            </a:rPr>
            <a:t>La désactivation peut s’appliquer à une condition d’alarme individuelle, à un groupe de conditions d’alarme, au système d’alarme dans son ensemble ou à une partie d’un système réparti.</a:t>
          </a:r>
        </a:p>
        <a:p>
          <a:r>
            <a:rPr lang="fr-FR" sz="1100">
              <a:solidFill>
                <a:schemeClr val="dk1"/>
              </a:solidFill>
              <a:effectLst/>
              <a:latin typeface="+mn-lt"/>
              <a:ea typeface="+mn-ea"/>
              <a:cs typeface="+mn-cs"/>
            </a:rPr>
            <a:t> </a:t>
          </a:r>
        </a:p>
        <a:p>
          <a:pPr lvl="0"/>
          <a:r>
            <a:rPr lang="fr-FR" sz="1100" u="sng">
              <a:solidFill>
                <a:schemeClr val="dk1"/>
              </a:solidFill>
              <a:effectLst/>
              <a:latin typeface="+mn-lt"/>
              <a:ea typeface="+mn-ea"/>
              <a:cs typeface="+mn-cs"/>
            </a:rPr>
            <a:t>Acquittement</a:t>
          </a:r>
          <a:r>
            <a:rPr lang="fr-FR" sz="1100">
              <a:solidFill>
                <a:schemeClr val="dk1"/>
              </a:solidFill>
              <a:effectLst/>
              <a:latin typeface="+mn-lt"/>
              <a:ea typeface="+mn-ea"/>
              <a:cs typeface="+mn-cs"/>
            </a:rPr>
            <a:t> : Lorsque l’opérateur désactive volontairement le signal d’alarme sonore associé aux conditions d’alarme actives, on dit que le système d’alarme est dans l’état Acquitté. Dans ce cas, la désactivation peut durer un temps défini ou jusqu’à résolution de chaque condition d’alarme. On appelle aussi parfois« silençage » cet acquittement, mais l’utilisation des termes de la norme permet d’éviter les confusions entre une diversité de termes qui peuvent décrire des situations diverses (silençage, inhibition, suspension, etc.).  Lorsqu’il initie l’état acquitté, l’opérateur reconnaît que certaines conditions d’alarme existent, et qu’il ne souhaite plus recevoir de signaux d’alarme sonores les concernant, mais que dans le même temps, il souhaite être alerté de toute nouvelle condition d’alarme qui pourrait apparaître afin d’attirer son attention sur une situation potentiellement nouvelle.</a:t>
          </a:r>
        </a:p>
        <a:p>
          <a:pPr lvl="0"/>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u="sng">
              <a:solidFill>
                <a:schemeClr val="dk1"/>
              </a:solidFill>
              <a:effectLst/>
              <a:latin typeface="+mn-lt"/>
              <a:ea typeface="+mn-ea"/>
              <a:cs typeface="+mn-cs"/>
            </a:rPr>
            <a:t>Système d’alarme intelligent</a:t>
          </a:r>
          <a:r>
            <a:rPr lang="fr-FR" sz="1100">
              <a:solidFill>
                <a:schemeClr val="dk1"/>
              </a:solidFill>
              <a:effectLst/>
              <a:latin typeface="+mn-lt"/>
              <a:ea typeface="+mn-ea"/>
              <a:cs typeface="+mn-cs"/>
            </a:rPr>
            <a:t> : Un système d’alarme qui prend des décisions logiques, à partir d’informations qu’il surveille, sans intervention d’un opérateur (par exemple: modification de la priorité d’une alarme,</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 écrasement d’une condition d’alarme par une autre condition d’alarme de priorité supérieure, pondérations ou combinaison</a:t>
          </a:r>
          <a:r>
            <a:rPr lang="fr-FR" sz="1100" baseline="0">
              <a:solidFill>
                <a:schemeClr val="dk1"/>
              </a:solidFill>
              <a:effectLst/>
              <a:latin typeface="+mn-lt"/>
              <a:ea typeface="+mn-ea"/>
              <a:cs typeface="+mn-cs"/>
            </a:rPr>
            <a:t> de paramètres, temporisation</a:t>
          </a:r>
          <a:r>
            <a:rPr lang="fr-FR" sz="1100">
              <a:solidFill>
                <a:schemeClr val="dk1"/>
              </a:solidFill>
              <a:effectLst/>
              <a:latin typeface="+mn-lt"/>
              <a:ea typeface="+mn-ea"/>
              <a:cs typeface="+mn-cs"/>
            </a:rPr>
            <a:t>) est appelé système d’alarme intelligent.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u="sng">
              <a:solidFill>
                <a:schemeClr val="dk1"/>
              </a:solidFill>
              <a:effectLst/>
              <a:latin typeface="+mn-lt"/>
              <a:ea typeface="+mn-ea"/>
              <a:cs typeface="+mn-cs"/>
            </a:rPr>
            <a:t>Temporisation</a:t>
          </a:r>
          <a:r>
            <a:rPr lang="fr-FR" sz="1100">
              <a:solidFill>
                <a:schemeClr val="dk1"/>
              </a:solidFill>
              <a:effectLst/>
              <a:latin typeface="+mn-lt"/>
              <a:ea typeface="+mn-ea"/>
              <a:cs typeface="+mn-cs"/>
            </a:rPr>
            <a:t>: le signal d’alarme ne se déclenche que si la condition d’alarme persiste un temps défini</a:t>
          </a:r>
        </a:p>
        <a:p>
          <a:pPr lvl="0"/>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6</xdr:row>
      <xdr:rowOff>138110</xdr:rowOff>
    </xdr:from>
    <xdr:to>
      <xdr:col>6</xdr:col>
      <xdr:colOff>590550</xdr:colOff>
      <xdr:row>24</xdr:row>
      <xdr:rowOff>28575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25</xdr:row>
      <xdr:rowOff>19050</xdr:rowOff>
    </xdr:from>
    <xdr:to>
      <xdr:col>6</xdr:col>
      <xdr:colOff>647700</xdr:colOff>
      <xdr:row>41</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F53" sqref="F53"/>
    </sheetView>
  </sheetViews>
  <sheetFormatPr baseColWidth="10" defaultRowHeight="15" x14ac:dyDescent="0.25"/>
  <sheetData/>
  <sheetProtection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3"/>
  <sheetViews>
    <sheetView zoomScaleNormal="100" workbookViewId="0">
      <selection activeCell="D8" sqref="D8"/>
    </sheetView>
  </sheetViews>
  <sheetFormatPr baseColWidth="10" defaultColWidth="11.42578125" defaultRowHeight="12.75" x14ac:dyDescent="0.25"/>
  <cols>
    <col min="1" max="1" width="59.7109375" style="35" customWidth="1"/>
    <col min="2" max="2" width="15.42578125" style="64" customWidth="1"/>
    <col min="3" max="3" width="21.140625" style="20" customWidth="1"/>
    <col min="4" max="4" width="42.7109375" style="18" customWidth="1"/>
    <col min="5" max="5" width="13.85546875" style="15" customWidth="1"/>
    <col min="6" max="6" width="21.5703125" style="59" hidden="1" customWidth="1"/>
    <col min="7" max="7" width="0" style="18" hidden="1" customWidth="1"/>
    <col min="8" max="16384" width="11.42578125" style="18"/>
  </cols>
  <sheetData>
    <row r="1" spans="1:7" x14ac:dyDescent="0.25">
      <c r="B1" s="54" t="s">
        <v>8</v>
      </c>
      <c r="C1" s="17"/>
    </row>
    <row r="2" spans="1:7" x14ac:dyDescent="0.25">
      <c r="B2" s="54" t="s">
        <v>9</v>
      </c>
      <c r="C2" s="19"/>
    </row>
    <row r="3" spans="1:7" x14ac:dyDescent="0.25">
      <c r="B3" s="54" t="s">
        <v>10</v>
      </c>
      <c r="C3" s="19"/>
    </row>
    <row r="4" spans="1:7" ht="16.5" customHeight="1" x14ac:dyDescent="0.25">
      <c r="A4" s="44"/>
      <c r="B4" s="45"/>
      <c r="C4" s="46"/>
      <c r="D4" s="47"/>
      <c r="E4" s="48"/>
      <c r="F4" s="60"/>
    </row>
    <row r="5" spans="1:7" ht="15" x14ac:dyDescent="0.25">
      <c r="A5" s="57" t="s">
        <v>3</v>
      </c>
      <c r="B5" s="29"/>
    </row>
    <row r="6" spans="1:7" x14ac:dyDescent="0.25">
      <c r="A6" s="36"/>
      <c r="B6" s="30" t="s">
        <v>23</v>
      </c>
      <c r="C6" s="41" t="s">
        <v>39</v>
      </c>
      <c r="D6" s="42" t="s">
        <v>40</v>
      </c>
      <c r="E6" s="43" t="s">
        <v>41</v>
      </c>
      <c r="F6" s="61" t="s">
        <v>26</v>
      </c>
      <c r="G6" s="18" t="s">
        <v>101</v>
      </c>
    </row>
    <row r="7" spans="1:7" x14ac:dyDescent="0.25">
      <c r="A7" s="40" t="s">
        <v>56</v>
      </c>
      <c r="B7" s="31"/>
      <c r="C7" s="23"/>
      <c r="D7" s="23"/>
      <c r="E7" s="22"/>
      <c r="F7" s="62"/>
    </row>
    <row r="8" spans="1:7" ht="51" x14ac:dyDescent="0.25">
      <c r="A8" s="37" t="s">
        <v>33</v>
      </c>
      <c r="B8" s="32" t="s">
        <v>17</v>
      </c>
      <c r="C8" s="12" t="s">
        <v>83</v>
      </c>
      <c r="D8" s="16"/>
      <c r="E8" s="24">
        <f>(IF(C8=choix1,1,0))+(IF(C8=choix3,-1,0))</f>
        <v>0</v>
      </c>
      <c r="F8" s="63">
        <f t="shared" ref="F8:F12" si="0" xml:space="preserve"> IF(C8=choix4,0,IF(C8=choix,0,1))</f>
        <v>0</v>
      </c>
      <c r="G8" s="18" t="s">
        <v>102</v>
      </c>
    </row>
    <row r="9" spans="1:7" ht="51" x14ac:dyDescent="0.25">
      <c r="A9" s="37" t="s">
        <v>85</v>
      </c>
      <c r="B9" s="33" t="s">
        <v>18</v>
      </c>
      <c r="C9" s="12" t="s">
        <v>83</v>
      </c>
      <c r="D9" s="16"/>
      <c r="E9" s="24">
        <f t="shared" ref="E9:E12" si="1">(IF(C9=choix1,1,0))+(IF(C9=choix3,-1,0))</f>
        <v>0</v>
      </c>
      <c r="F9" s="63">
        <f t="shared" si="0"/>
        <v>0</v>
      </c>
    </row>
    <row r="10" spans="1:7" ht="51" x14ac:dyDescent="0.25">
      <c r="A10" s="37" t="s">
        <v>34</v>
      </c>
      <c r="B10" s="32" t="s">
        <v>18</v>
      </c>
      <c r="C10" s="12" t="s">
        <v>83</v>
      </c>
      <c r="D10" s="16"/>
      <c r="E10" s="24">
        <f t="shared" si="1"/>
        <v>0</v>
      </c>
      <c r="F10" s="63">
        <f t="shared" si="0"/>
        <v>0</v>
      </c>
    </row>
    <row r="11" spans="1:7" ht="25.5" customHeight="1" x14ac:dyDescent="0.25">
      <c r="A11" s="38" t="s">
        <v>37</v>
      </c>
      <c r="B11" s="32" t="s">
        <v>15</v>
      </c>
      <c r="C11" s="12" t="s">
        <v>83</v>
      </c>
      <c r="D11" s="16"/>
      <c r="E11" s="24">
        <f t="shared" si="1"/>
        <v>0</v>
      </c>
      <c r="F11" s="63">
        <f t="shared" si="0"/>
        <v>0</v>
      </c>
    </row>
    <row r="12" spans="1:7" ht="54" customHeight="1" x14ac:dyDescent="0.25">
      <c r="A12" s="37" t="s">
        <v>38</v>
      </c>
      <c r="B12" s="32" t="s">
        <v>18</v>
      </c>
      <c r="C12" s="12" t="s">
        <v>83</v>
      </c>
      <c r="D12" s="16"/>
      <c r="E12" s="24">
        <f t="shared" si="1"/>
        <v>0</v>
      </c>
      <c r="F12" s="63">
        <f t="shared" si="0"/>
        <v>0</v>
      </c>
    </row>
    <row r="13" spans="1:7" x14ac:dyDescent="0.25">
      <c r="A13" s="40" t="s">
        <v>0</v>
      </c>
      <c r="B13" s="31"/>
      <c r="C13" s="23"/>
      <c r="D13" s="23"/>
      <c r="E13" s="22"/>
      <c r="F13" s="62"/>
    </row>
    <row r="14" spans="1:7" ht="76.5" x14ac:dyDescent="0.25">
      <c r="A14" s="38" t="s">
        <v>105</v>
      </c>
      <c r="B14" s="32" t="s">
        <v>18</v>
      </c>
      <c r="C14" s="12" t="s">
        <v>83</v>
      </c>
      <c r="D14" s="16"/>
      <c r="E14" s="24">
        <f t="shared" ref="E14:E21" si="2">(IF(C14=choix1,1,0))+(IF(C14=choix3,-1,0))</f>
        <v>0</v>
      </c>
      <c r="F14" s="63">
        <f t="shared" ref="F14:F21" si="3" xml:space="preserve"> IF(C14=choix4,0,IF(C14=choix,0,1))</f>
        <v>0</v>
      </c>
    </row>
    <row r="15" spans="1:7" ht="38.25" x14ac:dyDescent="0.25">
      <c r="A15" s="38" t="s">
        <v>43</v>
      </c>
      <c r="B15" s="32" t="s">
        <v>15</v>
      </c>
      <c r="C15" s="12" t="s">
        <v>83</v>
      </c>
      <c r="D15" s="16"/>
      <c r="E15" s="24">
        <f t="shared" si="2"/>
        <v>0</v>
      </c>
      <c r="F15" s="63">
        <f t="shared" si="3"/>
        <v>0</v>
      </c>
    </row>
    <row r="16" spans="1:7" ht="25.5" x14ac:dyDescent="0.25">
      <c r="A16" s="38" t="s">
        <v>106</v>
      </c>
      <c r="B16" s="32" t="s">
        <v>18</v>
      </c>
      <c r="C16" s="12" t="s">
        <v>83</v>
      </c>
      <c r="D16" s="16"/>
      <c r="E16" s="24">
        <f t="shared" si="2"/>
        <v>0</v>
      </c>
      <c r="F16" s="63">
        <f t="shared" si="3"/>
        <v>0</v>
      </c>
    </row>
    <row r="17" spans="1:7" ht="76.5" customHeight="1" x14ac:dyDescent="0.25">
      <c r="A17" s="37" t="s">
        <v>88</v>
      </c>
      <c r="B17" s="32" t="s">
        <v>17</v>
      </c>
      <c r="C17" s="12" t="s">
        <v>83</v>
      </c>
      <c r="D17" s="16"/>
      <c r="E17" s="24">
        <f t="shared" si="2"/>
        <v>0</v>
      </c>
      <c r="F17" s="63">
        <f t="shared" si="3"/>
        <v>0</v>
      </c>
    </row>
    <row r="18" spans="1:7" ht="25.5" x14ac:dyDescent="0.25">
      <c r="A18" s="38" t="s">
        <v>44</v>
      </c>
      <c r="B18" s="32" t="s">
        <v>15</v>
      </c>
      <c r="C18" s="12" t="s">
        <v>83</v>
      </c>
      <c r="D18" s="16"/>
      <c r="E18" s="24">
        <f t="shared" si="2"/>
        <v>0</v>
      </c>
      <c r="F18" s="63">
        <f t="shared" si="3"/>
        <v>0</v>
      </c>
    </row>
    <row r="19" spans="1:7" ht="53.25" customHeight="1" x14ac:dyDescent="0.25">
      <c r="A19" s="37" t="s">
        <v>45</v>
      </c>
      <c r="B19" s="32" t="s">
        <v>17</v>
      </c>
      <c r="C19" s="12" t="s">
        <v>83</v>
      </c>
      <c r="D19" s="16"/>
      <c r="E19" s="24">
        <f t="shared" si="2"/>
        <v>0</v>
      </c>
      <c r="F19" s="63">
        <f t="shared" si="3"/>
        <v>0</v>
      </c>
    </row>
    <row r="20" spans="1:7" x14ac:dyDescent="0.25">
      <c r="A20" s="38" t="s">
        <v>46</v>
      </c>
      <c r="B20" s="32" t="s">
        <v>15</v>
      </c>
      <c r="C20" s="12" t="s">
        <v>83</v>
      </c>
      <c r="D20" s="16"/>
      <c r="E20" s="24">
        <f t="shared" si="2"/>
        <v>0</v>
      </c>
      <c r="F20" s="63">
        <f t="shared" si="3"/>
        <v>0</v>
      </c>
    </row>
    <row r="21" spans="1:7" ht="32.25" customHeight="1" x14ac:dyDescent="0.25">
      <c r="A21" s="38" t="s">
        <v>47</v>
      </c>
      <c r="B21" s="32" t="s">
        <v>15</v>
      </c>
      <c r="C21" s="12" t="s">
        <v>83</v>
      </c>
      <c r="D21" s="16"/>
      <c r="E21" s="25">
        <f t="shared" si="2"/>
        <v>0</v>
      </c>
      <c r="F21" s="63">
        <f t="shared" si="3"/>
        <v>0</v>
      </c>
    </row>
    <row r="22" spans="1:7" ht="16.5" customHeight="1" x14ac:dyDescent="0.25">
      <c r="A22" s="44"/>
      <c r="B22" s="45"/>
      <c r="C22" s="46"/>
      <c r="D22" s="47"/>
      <c r="E22" s="48"/>
      <c r="F22" s="60">
        <f>SUM(F8:F21)</f>
        <v>0</v>
      </c>
      <c r="G22" s="18" t="s">
        <v>103</v>
      </c>
    </row>
    <row r="23" spans="1:7" ht="25.5" customHeight="1" x14ac:dyDescent="0.25">
      <c r="A23" s="56" t="s">
        <v>24</v>
      </c>
      <c r="B23" s="29"/>
      <c r="C23" s="10"/>
      <c r="E23" s="26"/>
      <c r="F23" s="60"/>
    </row>
    <row r="24" spans="1:7" x14ac:dyDescent="0.25">
      <c r="A24" s="36"/>
      <c r="B24" s="30" t="s">
        <v>23</v>
      </c>
      <c r="C24" s="11" t="s">
        <v>1</v>
      </c>
      <c r="D24" s="21" t="s">
        <v>14</v>
      </c>
      <c r="E24" s="27" t="s">
        <v>2</v>
      </c>
      <c r="F24" s="61" t="s">
        <v>26</v>
      </c>
    </row>
    <row r="25" spans="1:7" ht="25.5" x14ac:dyDescent="0.25">
      <c r="A25" s="38" t="s">
        <v>48</v>
      </c>
      <c r="B25" s="33" t="s">
        <v>17</v>
      </c>
      <c r="C25" s="12" t="s">
        <v>83</v>
      </c>
      <c r="D25" s="16"/>
      <c r="E25" s="24">
        <f>(IF(C25=choix1,1,0))+(IF(C25=choix3,-1,0))</f>
        <v>0</v>
      </c>
      <c r="F25" s="63">
        <f xml:space="preserve"> IF(C25=choix4,0,IF(C25=choix,0,1))</f>
        <v>0</v>
      </c>
    </row>
    <row r="26" spans="1:7" ht="29.25" customHeight="1" x14ac:dyDescent="0.25">
      <c r="A26" s="38" t="s">
        <v>49</v>
      </c>
      <c r="B26" s="33" t="s">
        <v>16</v>
      </c>
      <c r="C26" s="12" t="s">
        <v>83</v>
      </c>
      <c r="D26" s="16"/>
      <c r="E26" s="24">
        <f>(IF(C26=choix1,1,0))+(IF(C26=choix3,-1,0))</f>
        <v>0</v>
      </c>
      <c r="F26" s="63">
        <f xml:space="preserve"> IF(C26=choix4,0,IF(C26=choix,0,1))</f>
        <v>0</v>
      </c>
    </row>
    <row r="27" spans="1:7" ht="30.75" customHeight="1" x14ac:dyDescent="0.25">
      <c r="A27" s="38" t="s">
        <v>50</v>
      </c>
      <c r="B27" s="33" t="s">
        <v>16</v>
      </c>
      <c r="C27" s="12" t="s">
        <v>83</v>
      </c>
      <c r="D27" s="16"/>
      <c r="E27" s="24">
        <f>(IF(C27=choix1,1,0))+(IF(C27=choix3,-1,0))</f>
        <v>0</v>
      </c>
      <c r="F27" s="63">
        <f xml:space="preserve"> IF(C27=choix4,0,IF(C27=choix,0,1))</f>
        <v>0</v>
      </c>
    </row>
    <row r="28" spans="1:7" ht="30" customHeight="1" x14ac:dyDescent="0.25">
      <c r="A28" s="38" t="s">
        <v>51</v>
      </c>
      <c r="B28" s="33" t="s">
        <v>16</v>
      </c>
      <c r="C28" s="12" t="s">
        <v>83</v>
      </c>
      <c r="D28" s="16"/>
      <c r="E28" s="25">
        <f>(IF(C28=choix1,1,0))+(IF(C28=choix3,-1,0))</f>
        <v>0</v>
      </c>
      <c r="F28" s="63">
        <f xml:space="preserve"> IF(C28=choix4,0,IF(C28=choix,0,1))</f>
        <v>0</v>
      </c>
    </row>
    <row r="29" spans="1:7" ht="16.5" customHeight="1" x14ac:dyDescent="0.25">
      <c r="A29" s="44"/>
      <c r="B29" s="45"/>
      <c r="C29" s="46"/>
      <c r="D29" s="47"/>
      <c r="E29" s="48"/>
      <c r="F29" s="60">
        <f>SUM(F25:F28)</f>
        <v>0</v>
      </c>
    </row>
    <row r="30" spans="1:7" s="28" customFormat="1" ht="25.5" x14ac:dyDescent="0.25">
      <c r="A30" s="56" t="s">
        <v>25</v>
      </c>
      <c r="B30" s="29"/>
      <c r="C30" s="10"/>
      <c r="E30" s="26"/>
      <c r="F30" s="60"/>
    </row>
    <row r="31" spans="1:7" x14ac:dyDescent="0.25">
      <c r="A31" s="36"/>
      <c r="B31" s="30" t="s">
        <v>23</v>
      </c>
      <c r="C31" s="11" t="s">
        <v>1</v>
      </c>
      <c r="D31" s="21" t="s">
        <v>14</v>
      </c>
      <c r="E31" s="27" t="s">
        <v>2</v>
      </c>
      <c r="F31" s="61" t="s">
        <v>26</v>
      </c>
    </row>
    <row r="32" spans="1:7" ht="31.5" customHeight="1" x14ac:dyDescent="0.25">
      <c r="A32" s="39" t="s">
        <v>52</v>
      </c>
      <c r="B32" s="33" t="s">
        <v>18</v>
      </c>
      <c r="C32" s="12" t="s">
        <v>83</v>
      </c>
      <c r="D32" s="16"/>
      <c r="E32" s="24">
        <f t="shared" ref="E32:E37" si="4">(IF(C32=choix1,1,0))+(IF(C32=choix3,-1,0))</f>
        <v>0</v>
      </c>
      <c r="F32" s="63">
        <f t="shared" ref="F32:F37" si="5" xml:space="preserve"> IF(C32=choix4,0,IF(C32=choix,0,1))</f>
        <v>0</v>
      </c>
    </row>
    <row r="33" spans="1:6" ht="30.75" customHeight="1" x14ac:dyDescent="0.25">
      <c r="A33" s="50" t="s">
        <v>53</v>
      </c>
      <c r="B33" s="33" t="s">
        <v>16</v>
      </c>
      <c r="C33" s="12" t="s">
        <v>83</v>
      </c>
      <c r="D33" s="16"/>
      <c r="E33" s="24">
        <f t="shared" si="4"/>
        <v>0</v>
      </c>
      <c r="F33" s="63">
        <f t="shared" si="5"/>
        <v>0</v>
      </c>
    </row>
    <row r="34" spans="1:6" ht="30.75" customHeight="1" x14ac:dyDescent="0.25">
      <c r="A34" s="52" t="s">
        <v>69</v>
      </c>
      <c r="B34" s="33" t="s">
        <v>18</v>
      </c>
      <c r="C34" s="12" t="s">
        <v>83</v>
      </c>
      <c r="D34" s="16"/>
      <c r="E34" s="24">
        <f t="shared" si="4"/>
        <v>0</v>
      </c>
      <c r="F34" s="63">
        <f t="shared" si="5"/>
        <v>0</v>
      </c>
    </row>
    <row r="35" spans="1:6" ht="54" customHeight="1" x14ac:dyDescent="0.25">
      <c r="A35" s="50" t="s">
        <v>54</v>
      </c>
      <c r="B35" s="33" t="s">
        <v>18</v>
      </c>
      <c r="C35" s="12" t="s">
        <v>83</v>
      </c>
      <c r="D35" s="16"/>
      <c r="E35" s="24">
        <f t="shared" si="4"/>
        <v>0</v>
      </c>
      <c r="F35" s="63">
        <f t="shared" si="5"/>
        <v>0</v>
      </c>
    </row>
    <row r="36" spans="1:6" ht="33.75" customHeight="1" x14ac:dyDescent="0.25">
      <c r="A36" s="50" t="s">
        <v>55</v>
      </c>
      <c r="B36" s="33" t="s">
        <v>18</v>
      </c>
      <c r="C36" s="12" t="s">
        <v>83</v>
      </c>
      <c r="D36" s="16"/>
      <c r="E36" s="25">
        <f t="shared" si="4"/>
        <v>0</v>
      </c>
      <c r="F36" s="63">
        <f t="shared" si="5"/>
        <v>0</v>
      </c>
    </row>
    <row r="37" spans="1:6" ht="33.75" customHeight="1" x14ac:dyDescent="0.25">
      <c r="A37" s="50" t="s">
        <v>89</v>
      </c>
      <c r="B37" s="33" t="s">
        <v>18</v>
      </c>
      <c r="C37" s="12" t="s">
        <v>83</v>
      </c>
      <c r="D37" s="16"/>
      <c r="E37" s="25">
        <f t="shared" si="4"/>
        <v>0</v>
      </c>
      <c r="F37" s="63">
        <f t="shared" si="5"/>
        <v>0</v>
      </c>
    </row>
    <row r="38" spans="1:6" ht="16.5" customHeight="1" x14ac:dyDescent="0.25">
      <c r="A38" s="49"/>
      <c r="B38" s="45"/>
      <c r="C38" s="46"/>
      <c r="D38" s="47"/>
      <c r="E38" s="48"/>
      <c r="F38" s="60">
        <f>SUM(F32:F37)</f>
        <v>0</v>
      </c>
    </row>
    <row r="39" spans="1:6" s="28" customFormat="1" ht="101.25" customHeight="1" x14ac:dyDescent="0.25">
      <c r="A39" s="58" t="s">
        <v>70</v>
      </c>
      <c r="B39" s="29"/>
      <c r="C39" s="10"/>
      <c r="E39" s="26"/>
      <c r="F39" s="60"/>
    </row>
    <row r="40" spans="1:6" x14ac:dyDescent="0.25">
      <c r="A40" s="36"/>
      <c r="B40" s="30" t="s">
        <v>23</v>
      </c>
      <c r="C40" s="11" t="s">
        <v>1</v>
      </c>
      <c r="D40" s="21" t="s">
        <v>14</v>
      </c>
      <c r="E40" s="27" t="s">
        <v>2</v>
      </c>
      <c r="F40" s="61" t="s">
        <v>26</v>
      </c>
    </row>
    <row r="41" spans="1:6" x14ac:dyDescent="0.25">
      <c r="A41" s="50" t="s">
        <v>57</v>
      </c>
      <c r="B41" s="33" t="s">
        <v>17</v>
      </c>
      <c r="C41" s="12" t="s">
        <v>83</v>
      </c>
      <c r="D41" s="16"/>
      <c r="E41" s="24">
        <f t="shared" ref="E41:E47" si="6">(IF(C41=choix1,1,0))+(IF(C41=choix3,-1,0))</f>
        <v>0</v>
      </c>
      <c r="F41" s="63">
        <f t="shared" ref="F41:F47" si="7" xml:space="preserve"> IF(C41=choix4,0,IF(C41=choix,0,1))</f>
        <v>0</v>
      </c>
    </row>
    <row r="42" spans="1:6" ht="38.25" x14ac:dyDescent="0.25">
      <c r="A42" s="50" t="s">
        <v>90</v>
      </c>
      <c r="B42" s="33" t="s">
        <v>17</v>
      </c>
      <c r="C42" s="12" t="s">
        <v>83</v>
      </c>
      <c r="D42" s="16"/>
      <c r="E42" s="24">
        <f t="shared" si="6"/>
        <v>0</v>
      </c>
      <c r="F42" s="63">
        <f t="shared" si="7"/>
        <v>0</v>
      </c>
    </row>
    <row r="43" spans="1:6" ht="45" customHeight="1" x14ac:dyDescent="0.25">
      <c r="A43" s="50" t="s">
        <v>71</v>
      </c>
      <c r="B43" s="33" t="s">
        <v>17</v>
      </c>
      <c r="C43" s="12" t="s">
        <v>83</v>
      </c>
      <c r="D43" s="16"/>
      <c r="E43" s="24">
        <f t="shared" si="6"/>
        <v>0</v>
      </c>
      <c r="F43" s="63">
        <f t="shared" si="7"/>
        <v>0</v>
      </c>
    </row>
    <row r="44" spans="1:6" ht="32.25" customHeight="1" x14ac:dyDescent="0.25">
      <c r="A44" s="50" t="s">
        <v>72</v>
      </c>
      <c r="B44" s="33" t="s">
        <v>17</v>
      </c>
      <c r="C44" s="12" t="s">
        <v>83</v>
      </c>
      <c r="D44" s="16"/>
      <c r="E44" s="24">
        <f t="shared" si="6"/>
        <v>0</v>
      </c>
      <c r="F44" s="63">
        <f t="shared" si="7"/>
        <v>0</v>
      </c>
    </row>
    <row r="45" spans="1:6" ht="122.25" customHeight="1" x14ac:dyDescent="0.25">
      <c r="A45" s="39" t="s">
        <v>60</v>
      </c>
      <c r="B45" s="33" t="s">
        <v>17</v>
      </c>
      <c r="C45" s="12" t="s">
        <v>83</v>
      </c>
      <c r="D45" s="16"/>
      <c r="E45" s="24">
        <f t="shared" si="6"/>
        <v>0</v>
      </c>
      <c r="F45" s="63">
        <f t="shared" si="7"/>
        <v>0</v>
      </c>
    </row>
    <row r="46" spans="1:6" ht="42" customHeight="1" x14ac:dyDescent="0.25">
      <c r="A46" s="50" t="s">
        <v>58</v>
      </c>
      <c r="B46" s="33" t="s">
        <v>18</v>
      </c>
      <c r="C46" s="12" t="s">
        <v>83</v>
      </c>
      <c r="D46" s="16"/>
      <c r="E46" s="24">
        <f t="shared" si="6"/>
        <v>0</v>
      </c>
      <c r="F46" s="63">
        <f t="shared" si="7"/>
        <v>0</v>
      </c>
    </row>
    <row r="47" spans="1:6" ht="42" customHeight="1" x14ac:dyDescent="0.25">
      <c r="A47" s="50" t="s">
        <v>59</v>
      </c>
      <c r="B47" s="33" t="s">
        <v>16</v>
      </c>
      <c r="C47" s="12" t="s">
        <v>83</v>
      </c>
      <c r="D47" s="16"/>
      <c r="E47" s="24">
        <f t="shared" si="6"/>
        <v>0</v>
      </c>
      <c r="F47" s="63">
        <f t="shared" si="7"/>
        <v>0</v>
      </c>
    </row>
    <row r="48" spans="1:6" x14ac:dyDescent="0.25">
      <c r="A48" s="40" t="s">
        <v>92</v>
      </c>
      <c r="B48" s="34"/>
      <c r="C48" s="13"/>
      <c r="D48" s="23"/>
      <c r="E48" s="22"/>
      <c r="F48" s="62"/>
    </row>
    <row r="49" spans="1:6" ht="46.5" customHeight="1" x14ac:dyDescent="0.25">
      <c r="A49" s="50" t="s">
        <v>73</v>
      </c>
      <c r="B49" s="33" t="s">
        <v>17</v>
      </c>
      <c r="C49" s="12" t="s">
        <v>83</v>
      </c>
      <c r="D49" s="16"/>
      <c r="E49" s="24">
        <f>(IF(C49=choix1,1,0))+(IF(C49=choix3,-1,0))</f>
        <v>0</v>
      </c>
      <c r="F49" s="63">
        <f xml:space="preserve"> IF(C49=choix4,0,IF(C49=choix,0,1))</f>
        <v>0</v>
      </c>
    </row>
    <row r="50" spans="1:6" ht="63.75" x14ac:dyDescent="0.25">
      <c r="A50" s="50" t="s">
        <v>74</v>
      </c>
      <c r="B50" s="33" t="s">
        <v>17</v>
      </c>
      <c r="C50" s="12" t="s">
        <v>83</v>
      </c>
      <c r="D50" s="16"/>
      <c r="E50" s="24">
        <f>(IF(C50=choix1,1,0))+(IF(C50=choix3,-1,0))</f>
        <v>0</v>
      </c>
      <c r="F50" s="63">
        <f xml:space="preserve"> IF(C50=choix4,0,IF(C50=choix,0,1))</f>
        <v>0</v>
      </c>
    </row>
    <row r="51" spans="1:6" ht="44.25" customHeight="1" x14ac:dyDescent="0.25">
      <c r="A51" s="38" t="s">
        <v>91</v>
      </c>
      <c r="B51" s="33" t="s">
        <v>17</v>
      </c>
      <c r="C51" s="12" t="s">
        <v>83</v>
      </c>
      <c r="D51" s="16"/>
      <c r="E51" s="24">
        <f>(IF(C51=choix1,1,0))+(IF(C51=choix3,-1,0))</f>
        <v>0</v>
      </c>
      <c r="F51" s="63">
        <f xml:space="preserve"> IF(C51=choix4,0,IF(C51=choix,0,1))</f>
        <v>0</v>
      </c>
    </row>
    <row r="52" spans="1:6" ht="57" customHeight="1" x14ac:dyDescent="0.25">
      <c r="A52" s="50" t="s">
        <v>61</v>
      </c>
      <c r="B52" s="33" t="s">
        <v>17</v>
      </c>
      <c r="C52" s="12" t="s">
        <v>83</v>
      </c>
      <c r="D52" s="16"/>
      <c r="E52" s="24">
        <f>(IF(C52=choix1,1,0))+(IF(C52=choix3,-1,0))</f>
        <v>0</v>
      </c>
      <c r="F52" s="63">
        <f xml:space="preserve"> IF(C52=choix4,0,IF(C52=choix,0,1))</f>
        <v>0</v>
      </c>
    </row>
    <row r="53" spans="1:6" ht="33" customHeight="1" x14ac:dyDescent="0.25">
      <c r="A53" s="50" t="s">
        <v>66</v>
      </c>
      <c r="B53" s="33" t="s">
        <v>16</v>
      </c>
      <c r="C53" s="12" t="s">
        <v>83</v>
      </c>
      <c r="D53" s="16"/>
      <c r="E53" s="24">
        <f>(IF(C53=choix1,1,0))+(IF(C53=choix3,-1,0))</f>
        <v>0</v>
      </c>
      <c r="F53" s="63">
        <f xml:space="preserve"> IF(C53=choix4,0,IF(C53=choix,0,1))</f>
        <v>0</v>
      </c>
    </row>
    <row r="54" spans="1:6" x14ac:dyDescent="0.25">
      <c r="A54" s="40" t="s">
        <v>93</v>
      </c>
      <c r="B54" s="34"/>
      <c r="C54" s="13"/>
      <c r="D54" s="23"/>
      <c r="E54" s="22"/>
      <c r="F54" s="62"/>
    </row>
    <row r="55" spans="1:6" ht="43.5" customHeight="1" x14ac:dyDescent="0.25">
      <c r="A55" s="50" t="s">
        <v>62</v>
      </c>
      <c r="B55" s="33" t="s">
        <v>17</v>
      </c>
      <c r="C55" s="12" t="s">
        <v>83</v>
      </c>
      <c r="D55" s="16"/>
      <c r="E55" s="24">
        <f>(IF(C55=choix1,1,0))+(IF(C55=choix3,-1,0))</f>
        <v>0</v>
      </c>
      <c r="F55" s="63">
        <f xml:space="preserve"> IF(C55=choix4,0,IF(C55=choix,0,1))</f>
        <v>0</v>
      </c>
    </row>
    <row r="56" spans="1:6" ht="29.25" customHeight="1" x14ac:dyDescent="0.25">
      <c r="A56" s="50" t="s">
        <v>63</v>
      </c>
      <c r="B56" s="33" t="s">
        <v>17</v>
      </c>
      <c r="C56" s="12" t="s">
        <v>83</v>
      </c>
      <c r="D56" s="16"/>
      <c r="E56" s="24">
        <f>(IF(C56=choix1,1,0))+(IF(C56=choix3,-1,0))</f>
        <v>0</v>
      </c>
      <c r="F56" s="63">
        <f xml:space="preserve"> IF(C56=choix4,0,IF(C56=choix,0,1))</f>
        <v>0</v>
      </c>
    </row>
    <row r="57" spans="1:6" ht="25.5" x14ac:dyDescent="0.25">
      <c r="A57" s="50" t="s">
        <v>64</v>
      </c>
      <c r="B57" s="33" t="s">
        <v>17</v>
      </c>
      <c r="C57" s="12" t="s">
        <v>83</v>
      </c>
      <c r="D57" s="16"/>
      <c r="E57" s="24">
        <f>(IF(C57=choix1,1,0))+(IF(C57=choix3,-1,0))</f>
        <v>0</v>
      </c>
      <c r="F57" s="63">
        <f xml:space="preserve"> IF(C57=choix4,0,IF(C57=choix,0,1))</f>
        <v>0</v>
      </c>
    </row>
    <row r="58" spans="1:6" ht="30" customHeight="1" x14ac:dyDescent="0.25">
      <c r="A58" s="50" t="s">
        <v>65</v>
      </c>
      <c r="B58" s="33" t="s">
        <v>16</v>
      </c>
      <c r="C58" s="12" t="s">
        <v>83</v>
      </c>
      <c r="D58" s="16"/>
      <c r="E58" s="24">
        <f>(IF(C58=choix1,1,0))+(IF(C58=choix3,-1,0))</f>
        <v>0</v>
      </c>
      <c r="F58" s="63">
        <f xml:space="preserve"> IF(C58=choix4,0,IF(C58=choix,0,1))</f>
        <v>0</v>
      </c>
    </row>
    <row r="59" spans="1:6" x14ac:dyDescent="0.25">
      <c r="A59" s="40" t="s">
        <v>94</v>
      </c>
      <c r="B59" s="34"/>
      <c r="C59" s="13"/>
      <c r="D59" s="13"/>
      <c r="E59" s="22"/>
      <c r="F59" s="62"/>
    </row>
    <row r="60" spans="1:6" ht="51" x14ac:dyDescent="0.25">
      <c r="A60" s="50" t="s">
        <v>75</v>
      </c>
      <c r="B60" s="33" t="s">
        <v>18</v>
      </c>
      <c r="C60" s="12" t="s">
        <v>83</v>
      </c>
      <c r="D60" s="16"/>
      <c r="E60" s="24">
        <f>(IF(C60=choix1,1,0))+(IF(C60=choix3,-1,0))</f>
        <v>0</v>
      </c>
      <c r="F60" s="63">
        <f xml:space="preserve"> IF(C60=choix4,0,IF(C60=choix,0,1))</f>
        <v>0</v>
      </c>
    </row>
    <row r="61" spans="1:6" ht="27.75" customHeight="1" x14ac:dyDescent="0.25">
      <c r="A61" s="50" t="s">
        <v>76</v>
      </c>
      <c r="B61" s="33" t="s">
        <v>16</v>
      </c>
      <c r="C61" s="12" t="s">
        <v>83</v>
      </c>
      <c r="D61" s="16"/>
      <c r="E61" s="24">
        <f>(IF(C61=choix1,1,0))+(IF(C61=choix3,-1,0))</f>
        <v>0</v>
      </c>
      <c r="F61" s="63">
        <f xml:space="preserve"> IF(C61=choix4,0,IF(C61=choix,0,1))</f>
        <v>0</v>
      </c>
    </row>
    <row r="62" spans="1:6" ht="42" customHeight="1" x14ac:dyDescent="0.25">
      <c r="A62" s="50" t="s">
        <v>67</v>
      </c>
      <c r="B62" s="33" t="s">
        <v>17</v>
      </c>
      <c r="C62" s="12" t="s">
        <v>83</v>
      </c>
      <c r="D62" s="16"/>
      <c r="E62" s="24">
        <f>(IF(C62=choix1,1,0))+(IF(C62=choix3,-1,0))</f>
        <v>0</v>
      </c>
      <c r="F62" s="63">
        <f xml:space="preserve"> IF(C62=choix4,0,IF(C62=choix,0,1))</f>
        <v>0</v>
      </c>
    </row>
    <row r="63" spans="1:6" ht="25.5" x14ac:dyDescent="0.25">
      <c r="A63" s="55" t="s">
        <v>97</v>
      </c>
      <c r="B63" s="34"/>
      <c r="C63" s="13"/>
      <c r="D63" s="13"/>
      <c r="E63" s="22"/>
      <c r="F63" s="62"/>
    </row>
    <row r="64" spans="1:6" ht="51" x14ac:dyDescent="0.25">
      <c r="A64" s="50" t="s">
        <v>98</v>
      </c>
      <c r="B64" s="33" t="s">
        <v>17</v>
      </c>
      <c r="C64" s="12" t="s">
        <v>83</v>
      </c>
      <c r="D64" s="16"/>
      <c r="E64" s="24">
        <f>(IF(C64=choix1,1,0))+(IF(C64=choix3,-1,0))</f>
        <v>0</v>
      </c>
      <c r="F64" s="63">
        <f xml:space="preserve"> IF(C64=choix4,0,IF(C64=choix,0,1))</f>
        <v>0</v>
      </c>
    </row>
    <row r="65" spans="1:6" ht="26.25" customHeight="1" x14ac:dyDescent="0.25">
      <c r="A65" s="50" t="s">
        <v>95</v>
      </c>
      <c r="B65" s="33" t="s">
        <v>18</v>
      </c>
      <c r="C65" s="12" t="s">
        <v>83</v>
      </c>
      <c r="D65" s="16"/>
      <c r="E65" s="24">
        <f>(IF(C65=choix1,1,0))+(IF(C65=choix3,-1,0))</f>
        <v>0</v>
      </c>
      <c r="F65" s="63">
        <f xml:space="preserve"> IF(C65=choix4,0,IF(C65=choix,0,1))</f>
        <v>0</v>
      </c>
    </row>
    <row r="66" spans="1:6" ht="27" customHeight="1" x14ac:dyDescent="0.25">
      <c r="A66" s="50" t="s">
        <v>68</v>
      </c>
      <c r="B66" s="33" t="s">
        <v>16</v>
      </c>
      <c r="C66" s="12" t="s">
        <v>83</v>
      </c>
      <c r="D66" s="16"/>
      <c r="E66" s="24">
        <f>(IF(C66=choix1,1,0))+(IF(C66=choix3,-1,0))</f>
        <v>0</v>
      </c>
      <c r="F66" s="63">
        <f xml:space="preserve"> IF(C66=choix4,0,IF(C66=choix,0,1))</f>
        <v>0</v>
      </c>
    </row>
    <row r="67" spans="1:6" x14ac:dyDescent="0.25">
      <c r="A67" s="40" t="s">
        <v>12</v>
      </c>
      <c r="B67" s="34"/>
      <c r="C67" s="13"/>
      <c r="D67" s="13"/>
      <c r="E67" s="22"/>
      <c r="F67" s="62"/>
    </row>
    <row r="68" spans="1:6" ht="25.5" x14ac:dyDescent="0.25">
      <c r="A68" s="50" t="s">
        <v>96</v>
      </c>
      <c r="B68" s="33" t="s">
        <v>17</v>
      </c>
      <c r="C68" s="12" t="s">
        <v>83</v>
      </c>
      <c r="D68" s="16"/>
      <c r="E68" s="24">
        <f>(IF(C68=choix1,1,0))+(IF(C68=choix3,-1,0))</f>
        <v>0</v>
      </c>
      <c r="F68" s="63">
        <f xml:space="preserve"> IF(C68=choix4,0,IF(C68=choix,0,1))</f>
        <v>0</v>
      </c>
    </row>
    <row r="69" spans="1:6" ht="38.25" x14ac:dyDescent="0.25">
      <c r="A69" s="50" t="s">
        <v>77</v>
      </c>
      <c r="B69" s="33" t="s">
        <v>18</v>
      </c>
      <c r="C69" s="12" t="s">
        <v>83</v>
      </c>
      <c r="D69" s="16"/>
      <c r="E69" s="24">
        <f>(IF(C69=choix1,1,0))+(IF(C69=choix3,-1,0))</f>
        <v>0</v>
      </c>
      <c r="F69" s="63">
        <f xml:space="preserve"> IF(C69=choix4,0,IF(C69=choix,0,1))</f>
        <v>0</v>
      </c>
    </row>
    <row r="70" spans="1:6" ht="38.25" x14ac:dyDescent="0.25">
      <c r="A70" s="50" t="s">
        <v>78</v>
      </c>
      <c r="B70" s="33" t="s">
        <v>16</v>
      </c>
      <c r="C70" s="12" t="s">
        <v>83</v>
      </c>
      <c r="D70" s="16"/>
      <c r="E70" s="24">
        <f>(IF(C70=choix1,1,0))+(IF(C70=choix3,-1,0))</f>
        <v>0</v>
      </c>
      <c r="F70" s="63">
        <f xml:space="preserve"> IF(C70=choix4,0,IF(C70=choix,0,1))</f>
        <v>0</v>
      </c>
    </row>
    <row r="71" spans="1:6" x14ac:dyDescent="0.25">
      <c r="A71" s="40" t="s">
        <v>13</v>
      </c>
      <c r="B71" s="34"/>
      <c r="C71" s="13"/>
      <c r="D71" s="23"/>
      <c r="E71" s="22"/>
      <c r="F71" s="62"/>
    </row>
    <row r="72" spans="1:6" ht="63.75" x14ac:dyDescent="0.25">
      <c r="A72" s="50" t="s">
        <v>79</v>
      </c>
      <c r="B72" s="32" t="s">
        <v>17</v>
      </c>
      <c r="C72" s="12" t="s">
        <v>83</v>
      </c>
      <c r="D72" s="16"/>
      <c r="E72" s="24">
        <f>(IF(C72=choix1,1,0))+(IF(C72=choix3,-1,0))</f>
        <v>0</v>
      </c>
      <c r="F72" s="63">
        <f xml:space="preserve"> IF(C72=choix4,0,IF(C72=choix,0,1))</f>
        <v>0</v>
      </c>
    </row>
    <row r="73" spans="1:6" ht="25.5" x14ac:dyDescent="0.25">
      <c r="A73" s="50" t="s">
        <v>80</v>
      </c>
      <c r="B73" s="32" t="s">
        <v>17</v>
      </c>
      <c r="C73" s="12" t="s">
        <v>83</v>
      </c>
      <c r="D73" s="16"/>
      <c r="E73" s="24">
        <f>(IF(C73=choix1,1,0))+(IF(C73=choix3,-1,0))</f>
        <v>0</v>
      </c>
      <c r="F73" s="63">
        <f xml:space="preserve"> IF(C73=choix4,0,IF(C73=choix,0,1))</f>
        <v>0</v>
      </c>
    </row>
    <row r="74" spans="1:6" ht="51" x14ac:dyDescent="0.25">
      <c r="A74" s="50" t="s">
        <v>81</v>
      </c>
      <c r="B74" s="32" t="s">
        <v>16</v>
      </c>
      <c r="C74" s="12" t="s">
        <v>83</v>
      </c>
      <c r="D74" s="16"/>
      <c r="E74" s="24">
        <f>(IF(C74=choix1,1,0))+(IF(C74=choix3,-1,0))</f>
        <v>0</v>
      </c>
      <c r="F74" s="63">
        <f xml:space="preserve"> IF(C74=choix4,0,IF(C74=choix,0,1))</f>
        <v>0</v>
      </c>
    </row>
    <row r="75" spans="1:6" ht="76.5" x14ac:dyDescent="0.25">
      <c r="A75" s="51" t="s">
        <v>82</v>
      </c>
      <c r="B75" s="33" t="s">
        <v>16</v>
      </c>
      <c r="C75" s="12" t="s">
        <v>83</v>
      </c>
      <c r="D75" s="16"/>
      <c r="E75" s="24">
        <f>(IF(C75=choix1,1,0))+(IF(C75=choix3,-1,0))</f>
        <v>0</v>
      </c>
      <c r="F75" s="63">
        <f xml:space="preserve"> IF(C75=choix4,0,IF(C75=choix,0,1))</f>
        <v>0</v>
      </c>
    </row>
    <row r="76" spans="1:6" x14ac:dyDescent="0.25">
      <c r="A76" s="49"/>
      <c r="B76" s="45"/>
      <c r="C76" s="46"/>
      <c r="D76" s="47"/>
      <c r="E76" s="48"/>
      <c r="F76" s="59">
        <f>SUM(F41:F75)</f>
        <v>0</v>
      </c>
    </row>
    <row r="77" spans="1:6" x14ac:dyDescent="0.25">
      <c r="A77" s="58" t="s">
        <v>99</v>
      </c>
      <c r="B77" s="29"/>
      <c r="C77" s="10"/>
      <c r="D77" s="28"/>
      <c r="E77" s="26"/>
    </row>
    <row r="78" spans="1:6" ht="76.5" x14ac:dyDescent="0.25">
      <c r="A78" s="37" t="s">
        <v>86</v>
      </c>
      <c r="B78" s="32" t="s">
        <v>84</v>
      </c>
      <c r="C78" s="12" t="s">
        <v>83</v>
      </c>
      <c r="D78" s="16"/>
      <c r="E78" s="24">
        <f>(IF(C78=choix1,1,0))+(IF(C78=choix3,-1,0))</f>
        <v>0</v>
      </c>
      <c r="F78" s="63">
        <f xml:space="preserve"> IF(C78=choix4,0,IF(C78=choix,0,1))</f>
        <v>0</v>
      </c>
    </row>
    <row r="79" spans="1:6" ht="67.5" customHeight="1" x14ac:dyDescent="0.25">
      <c r="A79" s="37" t="s">
        <v>35</v>
      </c>
      <c r="B79" s="32" t="s">
        <v>84</v>
      </c>
      <c r="C79" s="12" t="s">
        <v>83</v>
      </c>
      <c r="D79" s="16"/>
      <c r="E79" s="24">
        <f>(IF(C79=choix1,1,0))+(IF(C79=choix3,-1,0))</f>
        <v>0</v>
      </c>
      <c r="F79" s="63">
        <f xml:space="preserve"> IF(C79=choix4,0,IF(C79=choix,0,1))</f>
        <v>0</v>
      </c>
    </row>
    <row r="80" spans="1:6" ht="67.5" customHeight="1" x14ac:dyDescent="0.25">
      <c r="A80" s="37" t="s">
        <v>36</v>
      </c>
      <c r="B80" s="32" t="s">
        <v>84</v>
      </c>
      <c r="C80" s="12" t="s">
        <v>83</v>
      </c>
      <c r="D80" s="16"/>
      <c r="E80" s="24">
        <f>(IF(C80=choix1,1,0))+(IF(C80=choix3,-1,0))</f>
        <v>0</v>
      </c>
      <c r="F80" s="63">
        <f xml:space="preserve"> IF(C80=choix4,0,IF(C80=choix,0,1))</f>
        <v>0</v>
      </c>
    </row>
    <row r="81" spans="1:6" ht="25.5" x14ac:dyDescent="0.25">
      <c r="A81" s="38" t="s">
        <v>42</v>
      </c>
      <c r="B81" s="32" t="s">
        <v>84</v>
      </c>
      <c r="C81" s="12" t="s">
        <v>83</v>
      </c>
      <c r="D81" s="16"/>
      <c r="E81" s="24">
        <f>(IF(C81=choix1,1,0))+(IF(C81=choix3,-1,0))</f>
        <v>0</v>
      </c>
      <c r="F81" s="63">
        <f xml:space="preserve"> IF(C81=choix4,0,IF(C81=choix,0,1))</f>
        <v>0</v>
      </c>
    </row>
    <row r="82" spans="1:6" ht="69" customHeight="1" x14ac:dyDescent="0.25">
      <c r="A82" s="37" t="s">
        <v>87</v>
      </c>
      <c r="B82" s="32" t="s">
        <v>84</v>
      </c>
      <c r="C82" s="12" t="s">
        <v>83</v>
      </c>
      <c r="D82" s="16"/>
      <c r="E82" s="24">
        <f>(IF(C82=choix1,1,0))+(IF(C82=choix3,-1,0))</f>
        <v>0</v>
      </c>
      <c r="F82" s="63">
        <f xml:space="preserve"> IF(C82=choix4,0,IF(C82=choix,0,1))</f>
        <v>0</v>
      </c>
    </row>
    <row r="83" spans="1:6" x14ac:dyDescent="0.25">
      <c r="F83" s="59">
        <f>SUM(F78:F82)</f>
        <v>0</v>
      </c>
    </row>
  </sheetData>
  <sheetProtection sheet="1" objects="1" scenarios="1" selectLockedCells="1"/>
  <protectedRanges>
    <protectedRange algorithmName="SHA-512" hashValue="FYMqkBeaUxi5jYpgcqzrCpQt1QTUb7Ue5eFizcG+I8ANXqRlNxUiOP+8ejBa+0cAh53H99/SAxmm2P7Kdc3L7g==" saltValue="NfJxHM509p0pL+5yrF8BfQ==" spinCount="100000" sqref="A4:B82" name="questionnaire"/>
  </protectedRanges>
  <pageMargins left="0.70866141732283472" right="0.70866141732283472" top="0.74803149606299213" bottom="0.74803149606299213" header="0.31496062992125984" footer="0.31496062992125984"/>
  <pageSetup paperSize="9" scale="51" fitToHeight="4" orientation="portrait" r:id="rId1"/>
  <headerFooter>
    <oddHeader>&amp;LAudit de la gestion des alarmes</oddHeader>
    <oddFooter>&amp;Lpour plus d'information, consultez le rapport relatif à la gestion des alarmes des dispositifs médicaux dans les établisssements de santé &amp;KFF0000[Lien]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Evaluation!$A$1:$A$3</xm:f>
          </x14:formula1>
          <xm:sqref>C71</xm:sqref>
        </x14:dataValidation>
        <x14:dataValidation type="list" showInputMessage="1" showErrorMessage="1">
          <x14:formula1>
            <xm:f>Evaluation!$A$1:$A$5</xm:f>
          </x14:formula1>
          <xm:sqref>C25:C28 C32:C37 C8:C12 C49:C53 C55:C58 C60:C62 C64:C66 C72:C75 C41:C47 C68:C70 C78:C82 C14:C21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D1" sqref="D1:D1048576"/>
    </sheetView>
  </sheetViews>
  <sheetFormatPr baseColWidth="10" defaultColWidth="11.42578125" defaultRowHeight="12.75" x14ac:dyDescent="0.2"/>
  <cols>
    <col min="1" max="1" width="64.5703125" style="4" bestFit="1" customWidth="1"/>
    <col min="2" max="2" width="11.42578125" style="4" customWidth="1"/>
    <col min="3" max="3" width="11.42578125" style="4"/>
    <col min="4" max="4" width="0" style="4" hidden="1" customWidth="1"/>
    <col min="5" max="16384" width="11.42578125" style="4"/>
  </cols>
  <sheetData>
    <row r="1" spans="1:4" x14ac:dyDescent="0.2">
      <c r="A1" s="8" t="s">
        <v>11</v>
      </c>
      <c r="C1" s="14">
        <f>Questionnaire!C1</f>
        <v>0</v>
      </c>
    </row>
    <row r="2" spans="1:4" x14ac:dyDescent="0.2">
      <c r="A2" s="9">
        <f>Questionnaire!C3</f>
        <v>0</v>
      </c>
      <c r="C2" s="4">
        <f>Questionnaire!C2</f>
        <v>0</v>
      </c>
    </row>
    <row r="9" spans="1:4" x14ac:dyDescent="0.2">
      <c r="A9" s="5" t="s">
        <v>6</v>
      </c>
      <c r="B9" s="5" t="s">
        <v>7</v>
      </c>
      <c r="D9" s="4" t="s">
        <v>101</v>
      </c>
    </row>
    <row r="10" spans="1:4" x14ac:dyDescent="0.2">
      <c r="A10" s="7" t="s">
        <v>5</v>
      </c>
      <c r="B10" s="6">
        <f>IF(Questionnaire!F22=0,0,SUM(Questionnaire!E8:E21)/Questionnaire!F22)</f>
        <v>0</v>
      </c>
      <c r="D10" s="4" t="s">
        <v>100</v>
      </c>
    </row>
    <row r="11" spans="1:4" x14ac:dyDescent="0.2">
      <c r="A11" s="6" t="s">
        <v>4</v>
      </c>
      <c r="B11" s="6">
        <f>IF(Questionnaire!F29=0,0,SUM(Questionnaire!E25:E28)/Questionnaire!F29)</f>
        <v>0</v>
      </c>
    </row>
    <row r="12" spans="1:4" x14ac:dyDescent="0.2">
      <c r="A12" s="6" t="s">
        <v>27</v>
      </c>
      <c r="B12" s="6">
        <f>IF(Questionnaire!F38=0,0,SUM(Questionnaire!E32:E37)/Questionnaire!F38)</f>
        <v>0</v>
      </c>
    </row>
    <row r="13" spans="1:4" x14ac:dyDescent="0.2">
      <c r="A13" s="6" t="s">
        <v>28</v>
      </c>
      <c r="B13" s="6">
        <f>IF(Questionnaire!F76=0,0,SUM(Questionnaire!E41:E75)/Questionnaire!F76)</f>
        <v>0</v>
      </c>
    </row>
    <row r="27" spans="1:4" x14ac:dyDescent="0.2">
      <c r="A27" s="5" t="s">
        <v>29</v>
      </c>
      <c r="B27" s="5" t="s">
        <v>7</v>
      </c>
    </row>
    <row r="28" spans="1:4" x14ac:dyDescent="0.2">
      <c r="A28" s="6" t="s">
        <v>30</v>
      </c>
      <c r="B28" s="6">
        <f>IF(SUMIF(Questionnaire!B8:B75,"paramétrage",Questionnaire!F8:F75)=0,0,(SUMIF(Questionnaire!B8:B75,"paramétrage",Questionnaire!E8:E75)/SUMIF(Questionnaire!B8:B75,"paramétrage",Questionnaire!F8:F75)))</f>
        <v>0</v>
      </c>
      <c r="D28" s="4" t="s">
        <v>104</v>
      </c>
    </row>
    <row r="29" spans="1:4" x14ac:dyDescent="0.2">
      <c r="A29" s="6" t="s">
        <v>31</v>
      </c>
      <c r="B29" s="6">
        <f>IF(SUMIF(Questionnaire!B8:B75,"procédure",Questionnaire!F8:F75)=0,0,(SUMIF(Questionnaire!B8:B75,"procédure",Questionnaire!E8:E75)/SUMIF(Questionnaire!B8:B75,"procédure",Questionnaire!F8:F75)))</f>
        <v>0</v>
      </c>
    </row>
    <row r="30" spans="1:4" x14ac:dyDescent="0.2">
      <c r="A30" s="6" t="s">
        <v>32</v>
      </c>
      <c r="B30" s="6">
        <f>IF(SUMIF(Questionnaire!B8:B75,"connaissance",Questionnaire!F8:F75)=0,0,(SUMIF(Questionnaire!B8:B75,"connaissance",Questionnaire!E8:E75)/SUMIF(Questionnaire!B8:B75,"connaissance",Questionnaire!F8:F75)))</f>
        <v>0</v>
      </c>
    </row>
    <row r="31" spans="1:4" x14ac:dyDescent="0.2">
      <c r="A31" s="6" t="s">
        <v>84</v>
      </c>
      <c r="B31" s="6">
        <f>IF(Questionnaire!F83=0,0,SUM(Questionnaire!E78:E82)/Questionnaire!F83)</f>
        <v>0</v>
      </c>
    </row>
  </sheetData>
  <sheetProtection sheet="1" objects="1" scenarios="1" selectLockedCells="1" selectUnlockedCells="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RowHeight="15" x14ac:dyDescent="0.25"/>
  <cols>
    <col min="1" max="1" width="19.28515625" customWidth="1"/>
  </cols>
  <sheetData>
    <row r="1" spans="1:1" x14ac:dyDescent="0.25">
      <c r="A1" s="3" t="s">
        <v>19</v>
      </c>
    </row>
    <row r="2" spans="1:1" x14ac:dyDescent="0.25">
      <c r="A2" s="1" t="s">
        <v>21</v>
      </c>
    </row>
    <row r="3" spans="1:1" x14ac:dyDescent="0.25">
      <c r="A3" s="2" t="s">
        <v>20</v>
      </c>
    </row>
    <row r="4" spans="1:1" x14ac:dyDescent="0.25">
      <c r="A4" t="s">
        <v>22</v>
      </c>
    </row>
    <row r="5" spans="1:1" x14ac:dyDescent="0.25">
      <c r="A5" s="5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Notice</vt:lpstr>
      <vt:lpstr>Questionnaire</vt:lpstr>
      <vt:lpstr>Résultats</vt:lpstr>
      <vt:lpstr>Evaluation</vt:lpstr>
      <vt:lpstr>choix</vt:lpstr>
      <vt:lpstr>choix1</vt:lpstr>
      <vt:lpstr>choix3</vt:lpstr>
      <vt:lpstr>choix4</vt:lpstr>
    </vt:vector>
  </TitlesOfParts>
  <Company>ANSM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Hmartin</dc:creator>
  <cp:lastModifiedBy>Nicolas IZSO</cp:lastModifiedBy>
  <cp:lastPrinted>2019-01-24T12:47:01Z</cp:lastPrinted>
  <dcterms:created xsi:type="dcterms:W3CDTF">2018-10-22T14:41:37Z</dcterms:created>
  <dcterms:modified xsi:type="dcterms:W3CDTF">2020-10-16T12:29:40Z</dcterms:modified>
</cp:coreProperties>
</file>